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isabeth\Documents\Egna arkiv\Elisabeth\Najadklubben\Medlemsförteckning\"/>
    </mc:Choice>
  </mc:AlternateContent>
  <xr:revisionPtr revIDLastSave="0" documentId="13_ncr:1_{7C50130B-1AE0-4FDB-8B10-B6C738EA6CE3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Hela matrikeln" sheetId="1" r:id="rId1"/>
    <sheet name="Epostlista" sheetId="2" r:id="rId2"/>
    <sheet name="Adresslista" sheetId="6" r:id="rId3"/>
    <sheet name="Telefonlista" sheetId="3" r:id="rId4"/>
    <sheet name="Epostadresser" sheetId="5" r:id="rId5"/>
    <sheet name="Båtnamn" sheetId="4" r:id="rId6"/>
  </sheets>
  <definedNames>
    <definedName name="Båtmodell">'Hela matrikeln'!$S:$S</definedName>
    <definedName name="Båtnamn">'Hela matrikeln'!$R:$R</definedName>
    <definedName name="Efternamn_1">'Hela matrikeln'!$D:$D</definedName>
    <definedName name="Efternamn_2">'Hela matrikeln'!$L:$L</definedName>
    <definedName name="Epost_1">'Hela matrikeln'!$J:$J</definedName>
    <definedName name="Epost_2">'Hela matrikeln'!$P:$P</definedName>
    <definedName name="Förnamn_1">'Hela matrikeln'!$C:$C</definedName>
    <definedName name="Förnamn_2">'Hela matrikeln'!$K:$K</definedName>
    <definedName name="Gatuadress">'Hela matrikeln'!$E:$E</definedName>
    <definedName name="Mobilnr_1">'Hela matrikeln'!$H:$H</definedName>
    <definedName name="Mobilnr_2">'Hela matrikeln'!$N:$N</definedName>
    <definedName name="Postadress">'Hela matrikeln'!$F:$F</definedName>
    <definedName name="Segelnr">'Hela matrikeln'!$U:$U</definedName>
    <definedName name="Telnr_hem">'Hela matrikeln'!$G:$G</definedName>
    <definedName name="Tillvår">'Hela matrikeln'!$T:$T</definedName>
    <definedName name="_xlnm.Print_Area" localSheetId="1">Epostlista!$A:$E</definedName>
    <definedName name="_xlnm.Print_Titles" localSheetId="0">'Hela matrikeln'!$1:$1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29" i="5" l="1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" i="5"/>
  <c r="D7" i="6" l="1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27" i="6"/>
  <c r="D28" i="6"/>
  <c r="D29" i="6"/>
  <c r="D30" i="6"/>
  <c r="D31" i="6"/>
  <c r="D32" i="6"/>
  <c r="D33" i="6"/>
  <c r="D34" i="6"/>
  <c r="D35" i="6"/>
  <c r="D36" i="6"/>
  <c r="D37" i="6"/>
  <c r="D38" i="6"/>
  <c r="D39" i="6"/>
  <c r="D40" i="6"/>
  <c r="D41" i="6"/>
  <c r="D42" i="6"/>
  <c r="D43" i="6"/>
  <c r="D44" i="6"/>
  <c r="D45" i="6"/>
  <c r="D46" i="6"/>
  <c r="D47" i="6"/>
  <c r="D48" i="6"/>
  <c r="D49" i="6"/>
  <c r="D50" i="6"/>
  <c r="D51" i="6"/>
  <c r="D52" i="6"/>
  <c r="D53" i="6"/>
  <c r="D54" i="6"/>
  <c r="D55" i="6"/>
  <c r="D56" i="6"/>
  <c r="D57" i="6"/>
  <c r="D58" i="6"/>
  <c r="D59" i="6"/>
  <c r="D60" i="6"/>
  <c r="D61" i="6"/>
  <c r="D62" i="6"/>
  <c r="D63" i="6"/>
  <c r="D64" i="6"/>
  <c r="D65" i="6"/>
  <c r="D66" i="6"/>
  <c r="D67" i="6"/>
  <c r="D68" i="6"/>
  <c r="D69" i="6"/>
  <c r="D70" i="6"/>
  <c r="D71" i="6"/>
  <c r="D72" i="6"/>
  <c r="D73" i="6"/>
  <c r="D74" i="6"/>
  <c r="D75" i="6"/>
  <c r="D76" i="6"/>
  <c r="D77" i="6"/>
  <c r="D78" i="6"/>
  <c r="D79" i="6"/>
  <c r="D80" i="6"/>
  <c r="D2" i="6"/>
  <c r="D3" i="6"/>
  <c r="D4" i="6"/>
  <c r="D5" i="6"/>
  <c r="D6" i="6"/>
  <c r="D1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C46" i="6"/>
  <c r="C47" i="6"/>
  <c r="C48" i="6"/>
  <c r="C49" i="6"/>
  <c r="C50" i="6"/>
  <c r="C51" i="6"/>
  <c r="C52" i="6"/>
  <c r="C53" i="6"/>
  <c r="C54" i="6"/>
  <c r="C55" i="6"/>
  <c r="C56" i="6"/>
  <c r="C57" i="6"/>
  <c r="C58" i="6"/>
  <c r="C59" i="6"/>
  <c r="C60" i="6"/>
  <c r="C61" i="6"/>
  <c r="C62" i="6"/>
  <c r="C63" i="6"/>
  <c r="C64" i="6"/>
  <c r="C65" i="6"/>
  <c r="C66" i="6"/>
  <c r="C67" i="6"/>
  <c r="C68" i="6"/>
  <c r="C69" i="6"/>
  <c r="C70" i="6"/>
  <c r="C71" i="6"/>
  <c r="C72" i="6"/>
  <c r="C73" i="6"/>
  <c r="C74" i="6"/>
  <c r="C75" i="6"/>
  <c r="C76" i="6"/>
  <c r="C77" i="6"/>
  <c r="C78" i="6"/>
  <c r="C79" i="6"/>
  <c r="C80" i="6"/>
  <c r="C2" i="6"/>
  <c r="C3" i="6"/>
  <c r="C4" i="6"/>
  <c r="C5" i="6"/>
  <c r="C6" i="6"/>
  <c r="C7" i="6"/>
  <c r="C8" i="6"/>
  <c r="C9" i="6"/>
  <c r="C10" i="6"/>
  <c r="C11" i="6"/>
  <c r="C12" i="6"/>
  <c r="C13" i="6"/>
  <c r="C14" i="6"/>
  <c r="C15" i="6"/>
  <c r="C1" i="6"/>
  <c r="B80" i="6"/>
  <c r="A80" i="6"/>
  <c r="B79" i="6"/>
  <c r="A79" i="6"/>
  <c r="B78" i="6"/>
  <c r="A78" i="6"/>
  <c r="B77" i="6"/>
  <c r="A77" i="6"/>
  <c r="B76" i="6"/>
  <c r="A76" i="6"/>
  <c r="B75" i="6"/>
  <c r="A75" i="6"/>
  <c r="B74" i="6"/>
  <c r="A74" i="6"/>
  <c r="B73" i="6"/>
  <c r="A73" i="6"/>
  <c r="B72" i="6"/>
  <c r="A72" i="6"/>
  <c r="B71" i="6"/>
  <c r="A71" i="6"/>
  <c r="B70" i="6"/>
  <c r="A70" i="6"/>
  <c r="B69" i="6"/>
  <c r="A69" i="6"/>
  <c r="B68" i="6"/>
  <c r="A68" i="6"/>
  <c r="B67" i="6"/>
  <c r="A67" i="6"/>
  <c r="B66" i="6"/>
  <c r="A66" i="6"/>
  <c r="B65" i="6"/>
  <c r="A65" i="6"/>
  <c r="B64" i="6"/>
  <c r="A64" i="6"/>
  <c r="B63" i="6"/>
  <c r="A63" i="6"/>
  <c r="B62" i="6"/>
  <c r="A62" i="6"/>
  <c r="B61" i="6"/>
  <c r="A61" i="6"/>
  <c r="B60" i="6"/>
  <c r="A60" i="6"/>
  <c r="B59" i="6"/>
  <c r="A59" i="6"/>
  <c r="B58" i="6"/>
  <c r="A58" i="6"/>
  <c r="B57" i="6"/>
  <c r="A57" i="6"/>
  <c r="B56" i="6"/>
  <c r="A56" i="6"/>
  <c r="B55" i="6"/>
  <c r="A55" i="6"/>
  <c r="B54" i="6"/>
  <c r="A54" i="6"/>
  <c r="B53" i="6"/>
  <c r="A53" i="6"/>
  <c r="B52" i="6"/>
  <c r="A52" i="6"/>
  <c r="B51" i="6"/>
  <c r="A51" i="6"/>
  <c r="B50" i="6"/>
  <c r="A50" i="6"/>
  <c r="B49" i="6"/>
  <c r="A49" i="6"/>
  <c r="B48" i="6"/>
  <c r="A48" i="6"/>
  <c r="B47" i="6"/>
  <c r="A47" i="6"/>
  <c r="B46" i="6"/>
  <c r="A46" i="6"/>
  <c r="B45" i="6"/>
  <c r="A45" i="6"/>
  <c r="B44" i="6"/>
  <c r="A44" i="6"/>
  <c r="B43" i="6"/>
  <c r="A43" i="6"/>
  <c r="B42" i="6"/>
  <c r="A42" i="6"/>
  <c r="B41" i="6"/>
  <c r="A41" i="6"/>
  <c r="B40" i="6"/>
  <c r="A40" i="6"/>
  <c r="B39" i="6"/>
  <c r="A39" i="6"/>
  <c r="B38" i="6"/>
  <c r="A38" i="6"/>
  <c r="B37" i="6"/>
  <c r="A37" i="6"/>
  <c r="B36" i="6"/>
  <c r="A36" i="6"/>
  <c r="B35" i="6"/>
  <c r="A35" i="6"/>
  <c r="B34" i="6"/>
  <c r="A34" i="6"/>
  <c r="B33" i="6"/>
  <c r="A33" i="6"/>
  <c r="B32" i="6"/>
  <c r="A32" i="6"/>
  <c r="B31" i="6"/>
  <c r="A31" i="6"/>
  <c r="B30" i="6"/>
  <c r="A30" i="6"/>
  <c r="B29" i="6"/>
  <c r="A29" i="6"/>
  <c r="B28" i="6"/>
  <c r="A28" i="6"/>
  <c r="B27" i="6"/>
  <c r="A27" i="6"/>
  <c r="B26" i="6"/>
  <c r="A26" i="6"/>
  <c r="B25" i="6"/>
  <c r="A25" i="6"/>
  <c r="B24" i="6"/>
  <c r="A24" i="6"/>
  <c r="B23" i="6"/>
  <c r="A23" i="6"/>
  <c r="B22" i="6"/>
  <c r="A22" i="6"/>
  <c r="B21" i="6"/>
  <c r="A21" i="6"/>
  <c r="B20" i="6"/>
  <c r="A20" i="6"/>
  <c r="B19" i="6"/>
  <c r="A19" i="6"/>
  <c r="B18" i="6"/>
  <c r="A18" i="6"/>
  <c r="B17" i="6"/>
  <c r="A17" i="6"/>
  <c r="B16" i="6"/>
  <c r="A16" i="6"/>
  <c r="B15" i="6"/>
  <c r="A15" i="6"/>
  <c r="B14" i="6"/>
  <c r="A14" i="6"/>
  <c r="B13" i="6"/>
  <c r="A13" i="6"/>
  <c r="B12" i="6"/>
  <c r="A12" i="6"/>
  <c r="B11" i="6"/>
  <c r="A11" i="6"/>
  <c r="B10" i="6"/>
  <c r="A10" i="6"/>
  <c r="B9" i="6"/>
  <c r="A9" i="6"/>
  <c r="B8" i="6"/>
  <c r="A8" i="6"/>
  <c r="B7" i="6"/>
  <c r="A7" i="6"/>
  <c r="B6" i="6"/>
  <c r="A6" i="6"/>
  <c r="B5" i="6"/>
  <c r="A5" i="6"/>
  <c r="B4" i="6"/>
  <c r="A4" i="6"/>
  <c r="B3" i="6"/>
  <c r="A3" i="6"/>
  <c r="B2" i="6"/>
  <c r="A2" i="6"/>
  <c r="A9" i="4"/>
  <c r="B9" i="4"/>
  <c r="C9" i="4"/>
  <c r="D9" i="4"/>
  <c r="F9" i="4"/>
  <c r="G9" i="4"/>
  <c r="A10" i="4"/>
  <c r="B10" i="4"/>
  <c r="C10" i="4"/>
  <c r="D10" i="4"/>
  <c r="F10" i="4"/>
  <c r="G10" i="4"/>
  <c r="A11" i="4"/>
  <c r="B11" i="4"/>
  <c r="C11" i="4"/>
  <c r="D11" i="4"/>
  <c r="F11" i="4"/>
  <c r="G11" i="4"/>
  <c r="A12" i="4"/>
  <c r="B12" i="4"/>
  <c r="C12" i="4"/>
  <c r="D12" i="4"/>
  <c r="F12" i="4"/>
  <c r="G12" i="4"/>
  <c r="A13" i="4"/>
  <c r="B13" i="4"/>
  <c r="C13" i="4"/>
  <c r="D13" i="4"/>
  <c r="F13" i="4"/>
  <c r="G13" i="4"/>
  <c r="A14" i="4"/>
  <c r="B14" i="4"/>
  <c r="C14" i="4"/>
  <c r="D14" i="4"/>
  <c r="F14" i="4"/>
  <c r="G14" i="4"/>
  <c r="A15" i="4"/>
  <c r="B15" i="4"/>
  <c r="C15" i="4"/>
  <c r="D15" i="4"/>
  <c r="F15" i="4"/>
  <c r="G15" i="4"/>
  <c r="A16" i="4"/>
  <c r="B16" i="4"/>
  <c r="C16" i="4"/>
  <c r="D16" i="4"/>
  <c r="F16" i="4"/>
  <c r="G16" i="4"/>
  <c r="A17" i="4"/>
  <c r="B17" i="4"/>
  <c r="C17" i="4"/>
  <c r="D17" i="4"/>
  <c r="F17" i="4"/>
  <c r="G17" i="4"/>
  <c r="A18" i="4"/>
  <c r="B18" i="4"/>
  <c r="C18" i="4"/>
  <c r="D18" i="4"/>
  <c r="F18" i="4"/>
  <c r="G18" i="4"/>
  <c r="A19" i="4"/>
  <c r="B19" i="4"/>
  <c r="C19" i="4"/>
  <c r="D19" i="4"/>
  <c r="F19" i="4"/>
  <c r="G19" i="4"/>
  <c r="A20" i="4"/>
  <c r="B20" i="4"/>
  <c r="C20" i="4"/>
  <c r="D20" i="4"/>
  <c r="F20" i="4"/>
  <c r="G20" i="4"/>
  <c r="A21" i="4"/>
  <c r="B21" i="4"/>
  <c r="C21" i="4"/>
  <c r="D21" i="4"/>
  <c r="F21" i="4"/>
  <c r="G21" i="4"/>
  <c r="A22" i="4"/>
  <c r="B22" i="4"/>
  <c r="C22" i="4"/>
  <c r="D22" i="4"/>
  <c r="F22" i="4"/>
  <c r="G22" i="4"/>
  <c r="A23" i="4"/>
  <c r="B23" i="4"/>
  <c r="C23" i="4"/>
  <c r="D23" i="4"/>
  <c r="F23" i="4"/>
  <c r="G23" i="4"/>
  <c r="A24" i="4"/>
  <c r="B24" i="4"/>
  <c r="C24" i="4"/>
  <c r="D24" i="4"/>
  <c r="F24" i="4"/>
  <c r="G24" i="4"/>
  <c r="A25" i="4"/>
  <c r="B25" i="4"/>
  <c r="C25" i="4"/>
  <c r="D25" i="4"/>
  <c r="F25" i="4"/>
  <c r="G25" i="4"/>
  <c r="A26" i="4"/>
  <c r="B26" i="4"/>
  <c r="C26" i="4"/>
  <c r="D26" i="4"/>
  <c r="F26" i="4"/>
  <c r="G26" i="4"/>
  <c r="A27" i="4"/>
  <c r="B27" i="4"/>
  <c r="C27" i="4"/>
  <c r="D27" i="4"/>
  <c r="F27" i="4"/>
  <c r="G27" i="4"/>
  <c r="A28" i="4"/>
  <c r="B28" i="4"/>
  <c r="C28" i="4"/>
  <c r="D28" i="4"/>
  <c r="F28" i="4"/>
  <c r="G28" i="4"/>
  <c r="A29" i="4"/>
  <c r="B29" i="4"/>
  <c r="C29" i="4"/>
  <c r="D29" i="4"/>
  <c r="F29" i="4"/>
  <c r="G29" i="4"/>
  <c r="A30" i="4"/>
  <c r="B30" i="4"/>
  <c r="C30" i="4"/>
  <c r="D30" i="4"/>
  <c r="F30" i="4"/>
  <c r="G30" i="4"/>
  <c r="A31" i="4"/>
  <c r="B31" i="4"/>
  <c r="C31" i="4"/>
  <c r="D31" i="4"/>
  <c r="F31" i="4"/>
  <c r="G31" i="4"/>
  <c r="A32" i="4"/>
  <c r="B32" i="4"/>
  <c r="C32" i="4"/>
  <c r="D32" i="4"/>
  <c r="F32" i="4"/>
  <c r="G32" i="4"/>
  <c r="A33" i="4"/>
  <c r="B33" i="4"/>
  <c r="C33" i="4"/>
  <c r="D33" i="4"/>
  <c r="F33" i="4"/>
  <c r="G33" i="4"/>
  <c r="A34" i="4"/>
  <c r="B34" i="4"/>
  <c r="C34" i="4"/>
  <c r="D34" i="4"/>
  <c r="F34" i="4"/>
  <c r="G34" i="4"/>
  <c r="A35" i="4"/>
  <c r="B35" i="4"/>
  <c r="C35" i="4"/>
  <c r="D35" i="4"/>
  <c r="F35" i="4"/>
  <c r="G35" i="4"/>
  <c r="A36" i="4"/>
  <c r="B36" i="4"/>
  <c r="C36" i="4"/>
  <c r="D36" i="4"/>
  <c r="F36" i="4"/>
  <c r="G36" i="4"/>
  <c r="A37" i="4"/>
  <c r="B37" i="4"/>
  <c r="C37" i="4"/>
  <c r="D37" i="4"/>
  <c r="F37" i="4"/>
  <c r="G37" i="4"/>
  <c r="A38" i="4"/>
  <c r="B38" i="4"/>
  <c r="C38" i="4"/>
  <c r="D38" i="4"/>
  <c r="F38" i="4"/>
  <c r="G38" i="4"/>
  <c r="A39" i="4"/>
  <c r="B39" i="4"/>
  <c r="C39" i="4"/>
  <c r="D39" i="4"/>
  <c r="F39" i="4"/>
  <c r="G39" i="4"/>
  <c r="A40" i="4"/>
  <c r="B40" i="4"/>
  <c r="C40" i="4"/>
  <c r="D40" i="4"/>
  <c r="F40" i="4"/>
  <c r="G40" i="4"/>
  <c r="A41" i="4"/>
  <c r="B41" i="4"/>
  <c r="C41" i="4"/>
  <c r="D41" i="4"/>
  <c r="F41" i="4"/>
  <c r="G41" i="4"/>
  <c r="A42" i="4"/>
  <c r="B42" i="4"/>
  <c r="C42" i="4"/>
  <c r="D42" i="4"/>
  <c r="F42" i="4"/>
  <c r="G42" i="4"/>
  <c r="A43" i="4"/>
  <c r="B43" i="4"/>
  <c r="C43" i="4"/>
  <c r="D43" i="4"/>
  <c r="F43" i="4"/>
  <c r="G43" i="4"/>
  <c r="A44" i="4"/>
  <c r="B44" i="4"/>
  <c r="C44" i="4"/>
  <c r="D44" i="4"/>
  <c r="F44" i="4"/>
  <c r="G44" i="4"/>
  <c r="A45" i="4"/>
  <c r="B45" i="4"/>
  <c r="C45" i="4"/>
  <c r="D45" i="4"/>
  <c r="F45" i="4"/>
  <c r="G45" i="4"/>
  <c r="A46" i="4"/>
  <c r="B46" i="4"/>
  <c r="C46" i="4"/>
  <c r="D46" i="4"/>
  <c r="F46" i="4"/>
  <c r="G46" i="4"/>
  <c r="A47" i="4"/>
  <c r="B47" i="4"/>
  <c r="C47" i="4"/>
  <c r="D47" i="4"/>
  <c r="F47" i="4"/>
  <c r="G47" i="4"/>
  <c r="A48" i="4"/>
  <c r="B48" i="4"/>
  <c r="C48" i="4"/>
  <c r="D48" i="4"/>
  <c r="F48" i="4"/>
  <c r="G48" i="4"/>
  <c r="A49" i="4"/>
  <c r="B49" i="4"/>
  <c r="C49" i="4"/>
  <c r="D49" i="4"/>
  <c r="F49" i="4"/>
  <c r="G49" i="4"/>
  <c r="A50" i="4"/>
  <c r="B50" i="4"/>
  <c r="C50" i="4"/>
  <c r="D50" i="4"/>
  <c r="F50" i="4"/>
  <c r="G50" i="4"/>
  <c r="A51" i="4"/>
  <c r="B51" i="4"/>
  <c r="C51" i="4"/>
  <c r="D51" i="4"/>
  <c r="F51" i="4"/>
  <c r="G51" i="4"/>
  <c r="A52" i="4"/>
  <c r="B52" i="4"/>
  <c r="C52" i="4"/>
  <c r="D52" i="4"/>
  <c r="F52" i="4"/>
  <c r="G52" i="4"/>
  <c r="A53" i="4"/>
  <c r="B53" i="4"/>
  <c r="C53" i="4"/>
  <c r="D53" i="4"/>
  <c r="F53" i="4"/>
  <c r="G53" i="4"/>
  <c r="A54" i="4"/>
  <c r="B54" i="4"/>
  <c r="C54" i="4"/>
  <c r="D54" i="4"/>
  <c r="F54" i="4"/>
  <c r="G54" i="4"/>
  <c r="A55" i="4"/>
  <c r="B55" i="4"/>
  <c r="C55" i="4"/>
  <c r="D55" i="4"/>
  <c r="F55" i="4"/>
  <c r="G55" i="4"/>
  <c r="A56" i="4"/>
  <c r="B56" i="4"/>
  <c r="C56" i="4"/>
  <c r="D56" i="4"/>
  <c r="F56" i="4"/>
  <c r="G56" i="4"/>
  <c r="A57" i="4"/>
  <c r="B57" i="4"/>
  <c r="C57" i="4"/>
  <c r="D57" i="4"/>
  <c r="F57" i="4"/>
  <c r="G57" i="4"/>
  <c r="A58" i="4"/>
  <c r="B58" i="4"/>
  <c r="C58" i="4"/>
  <c r="D58" i="4"/>
  <c r="F58" i="4"/>
  <c r="G58" i="4"/>
  <c r="A59" i="4"/>
  <c r="B59" i="4"/>
  <c r="C59" i="4"/>
  <c r="D59" i="4"/>
  <c r="F59" i="4"/>
  <c r="G59" i="4"/>
  <c r="A60" i="4"/>
  <c r="B60" i="4"/>
  <c r="C60" i="4"/>
  <c r="D60" i="4"/>
  <c r="F60" i="4"/>
  <c r="G60" i="4"/>
  <c r="A61" i="4"/>
  <c r="B61" i="4"/>
  <c r="C61" i="4"/>
  <c r="D61" i="4"/>
  <c r="F61" i="4"/>
  <c r="G61" i="4"/>
  <c r="A62" i="4"/>
  <c r="B62" i="4"/>
  <c r="C62" i="4"/>
  <c r="D62" i="4"/>
  <c r="F62" i="4"/>
  <c r="G62" i="4"/>
  <c r="A63" i="4"/>
  <c r="B63" i="4"/>
  <c r="C63" i="4"/>
  <c r="D63" i="4"/>
  <c r="F63" i="4"/>
  <c r="G63" i="4"/>
  <c r="A64" i="4"/>
  <c r="B64" i="4"/>
  <c r="C64" i="4"/>
  <c r="D64" i="4"/>
  <c r="F64" i="4"/>
  <c r="G64" i="4"/>
  <c r="A65" i="4"/>
  <c r="B65" i="4"/>
  <c r="C65" i="4"/>
  <c r="D65" i="4"/>
  <c r="F65" i="4"/>
  <c r="G65" i="4"/>
  <c r="A66" i="4"/>
  <c r="B66" i="4"/>
  <c r="C66" i="4"/>
  <c r="D66" i="4"/>
  <c r="F66" i="4"/>
  <c r="G66" i="4"/>
  <c r="A67" i="4"/>
  <c r="B67" i="4"/>
  <c r="C67" i="4"/>
  <c r="D67" i="4"/>
  <c r="F67" i="4"/>
  <c r="G67" i="4"/>
  <c r="A68" i="4"/>
  <c r="B68" i="4"/>
  <c r="C68" i="4"/>
  <c r="D68" i="4"/>
  <c r="F68" i="4"/>
  <c r="G68" i="4"/>
  <c r="A69" i="4"/>
  <c r="B69" i="4"/>
  <c r="C69" i="4"/>
  <c r="D69" i="4"/>
  <c r="F69" i="4"/>
  <c r="G69" i="4"/>
  <c r="A70" i="4"/>
  <c r="B70" i="4"/>
  <c r="C70" i="4"/>
  <c r="D70" i="4"/>
  <c r="F70" i="4"/>
  <c r="G70" i="4"/>
  <c r="A71" i="4"/>
  <c r="B71" i="4"/>
  <c r="C71" i="4"/>
  <c r="D71" i="4"/>
  <c r="F71" i="4"/>
  <c r="G71" i="4"/>
  <c r="A72" i="4"/>
  <c r="B72" i="4"/>
  <c r="C72" i="4"/>
  <c r="D72" i="4"/>
  <c r="F72" i="4"/>
  <c r="G72" i="4"/>
  <c r="A73" i="4"/>
  <c r="B73" i="4"/>
  <c r="C73" i="4"/>
  <c r="D73" i="4"/>
  <c r="F73" i="4"/>
  <c r="G73" i="4"/>
  <c r="A74" i="4"/>
  <c r="B74" i="4"/>
  <c r="C74" i="4"/>
  <c r="D74" i="4"/>
  <c r="F74" i="4"/>
  <c r="G74" i="4"/>
  <c r="A75" i="4"/>
  <c r="B75" i="4"/>
  <c r="C75" i="4"/>
  <c r="D75" i="4"/>
  <c r="F75" i="4"/>
  <c r="G75" i="4"/>
  <c r="A76" i="4"/>
  <c r="B76" i="4"/>
  <c r="C76" i="4"/>
  <c r="D76" i="4"/>
  <c r="F76" i="4"/>
  <c r="G76" i="4"/>
  <c r="A77" i="4"/>
  <c r="B77" i="4"/>
  <c r="C77" i="4"/>
  <c r="D77" i="4"/>
  <c r="F77" i="4"/>
  <c r="G77" i="4"/>
  <c r="A78" i="4"/>
  <c r="B78" i="4"/>
  <c r="C78" i="4"/>
  <c r="D78" i="4"/>
  <c r="F78" i="4"/>
  <c r="G78" i="4"/>
  <c r="A79" i="4"/>
  <c r="B79" i="4"/>
  <c r="C79" i="4"/>
  <c r="D79" i="4"/>
  <c r="F79" i="4"/>
  <c r="G79" i="4"/>
  <c r="A80" i="4"/>
  <c r="B80" i="4"/>
  <c r="C80" i="4"/>
  <c r="D80" i="4"/>
  <c r="F80" i="4"/>
  <c r="G80" i="4"/>
  <c r="G3" i="4"/>
  <c r="G4" i="4"/>
  <c r="G5" i="4"/>
  <c r="G6" i="4"/>
  <c r="G7" i="4"/>
  <c r="G8" i="4"/>
  <c r="G2" i="4"/>
  <c r="F2" i="4"/>
  <c r="F3" i="4"/>
  <c r="F4" i="4"/>
  <c r="F5" i="4"/>
  <c r="F6" i="4"/>
  <c r="F7" i="4"/>
  <c r="F8" i="4"/>
  <c r="D2" i="4"/>
  <c r="D3" i="4"/>
  <c r="D4" i="4"/>
  <c r="D5" i="4"/>
  <c r="D6" i="4"/>
  <c r="D7" i="4"/>
  <c r="D8" i="4"/>
  <c r="D1" i="4"/>
  <c r="B2" i="4"/>
  <c r="C2" i="4"/>
  <c r="B3" i="4"/>
  <c r="C3" i="4"/>
  <c r="B4" i="4"/>
  <c r="C4" i="4"/>
  <c r="B5" i="4"/>
  <c r="C5" i="4"/>
  <c r="B6" i="4"/>
  <c r="C6" i="4"/>
  <c r="B7" i="4"/>
  <c r="C7" i="4"/>
  <c r="B8" i="4"/>
  <c r="C8" i="4"/>
  <c r="C1" i="4"/>
  <c r="B1" i="4"/>
  <c r="A2" i="4"/>
  <c r="A3" i="4"/>
  <c r="A4" i="4"/>
  <c r="A5" i="4"/>
  <c r="A6" i="4"/>
  <c r="A7" i="4"/>
  <c r="A8" i="4"/>
  <c r="A1" i="4"/>
  <c r="D2" i="2"/>
  <c r="E2" i="2"/>
  <c r="D3" i="2"/>
  <c r="E3" i="2"/>
  <c r="D4" i="2"/>
  <c r="E4" i="2"/>
  <c r="D5" i="2"/>
  <c r="E5" i="2"/>
  <c r="D6" i="2"/>
  <c r="E6" i="2"/>
  <c r="D7" i="2"/>
  <c r="E7" i="2"/>
  <c r="D8" i="2"/>
  <c r="E8" i="2"/>
  <c r="D9" i="2"/>
  <c r="E9" i="2"/>
  <c r="D10" i="2"/>
  <c r="E10" i="2"/>
  <c r="D11" i="2"/>
  <c r="E11" i="2"/>
  <c r="D12" i="2"/>
  <c r="E12" i="2"/>
  <c r="D13" i="2"/>
  <c r="E13" i="2"/>
  <c r="D14" i="2"/>
  <c r="E14" i="2"/>
  <c r="D15" i="2"/>
  <c r="E15" i="2"/>
  <c r="D16" i="2"/>
  <c r="E16" i="2"/>
  <c r="D17" i="2"/>
  <c r="E17" i="2"/>
  <c r="D18" i="2"/>
  <c r="E18" i="2"/>
  <c r="D19" i="2"/>
  <c r="E19" i="2"/>
  <c r="D20" i="2"/>
  <c r="E20" i="2"/>
  <c r="D21" i="2"/>
  <c r="E21" i="2"/>
  <c r="D22" i="2"/>
  <c r="E22" i="2"/>
  <c r="D23" i="2"/>
  <c r="E23" i="2"/>
  <c r="D24" i="2"/>
  <c r="E24" i="2"/>
  <c r="D25" i="2"/>
  <c r="E25" i="2"/>
  <c r="D26" i="2"/>
  <c r="E26" i="2"/>
  <c r="D27" i="2"/>
  <c r="E27" i="2"/>
  <c r="D28" i="2"/>
  <c r="E28" i="2"/>
  <c r="D29" i="2"/>
  <c r="E29" i="2"/>
  <c r="D30" i="2"/>
  <c r="E30" i="2"/>
  <c r="D31" i="2"/>
  <c r="E31" i="2"/>
  <c r="D32" i="2"/>
  <c r="E32" i="2"/>
  <c r="D33" i="2"/>
  <c r="E33" i="2"/>
  <c r="D34" i="2"/>
  <c r="E34" i="2"/>
  <c r="D35" i="2"/>
  <c r="E35" i="2"/>
  <c r="D36" i="2"/>
  <c r="E36" i="2"/>
  <c r="D37" i="2"/>
  <c r="E37" i="2"/>
  <c r="D38" i="2"/>
  <c r="E38" i="2"/>
  <c r="D39" i="2"/>
  <c r="E39" i="2"/>
  <c r="D40" i="2"/>
  <c r="E40" i="2"/>
  <c r="D41" i="2"/>
  <c r="E41" i="2"/>
  <c r="D42" i="2"/>
  <c r="E42" i="2"/>
  <c r="D43" i="2"/>
  <c r="E43" i="2"/>
  <c r="D44" i="2"/>
  <c r="E44" i="2"/>
  <c r="D45" i="2"/>
  <c r="E45" i="2"/>
  <c r="D46" i="2"/>
  <c r="E46" i="2"/>
  <c r="D47" i="2"/>
  <c r="E47" i="2"/>
  <c r="D48" i="2"/>
  <c r="E48" i="2"/>
  <c r="D49" i="2"/>
  <c r="E49" i="2"/>
  <c r="D50" i="2"/>
  <c r="E50" i="2"/>
  <c r="D51" i="2"/>
  <c r="E51" i="2"/>
  <c r="D52" i="2"/>
  <c r="E52" i="2"/>
  <c r="D53" i="2"/>
  <c r="E53" i="2"/>
  <c r="D54" i="2"/>
  <c r="E54" i="2"/>
  <c r="D55" i="2"/>
  <c r="E55" i="2"/>
  <c r="D56" i="2"/>
  <c r="E56" i="2"/>
  <c r="D57" i="2"/>
  <c r="E57" i="2"/>
  <c r="D58" i="2"/>
  <c r="E58" i="2"/>
  <c r="D59" i="2"/>
  <c r="E59" i="2"/>
  <c r="D60" i="2"/>
  <c r="E60" i="2"/>
  <c r="D61" i="2"/>
  <c r="E61" i="2"/>
  <c r="D62" i="2"/>
  <c r="E62" i="2"/>
  <c r="D63" i="2"/>
  <c r="E63" i="2"/>
  <c r="D64" i="2"/>
  <c r="E64" i="2"/>
  <c r="D65" i="2"/>
  <c r="E65" i="2"/>
  <c r="D66" i="2"/>
  <c r="E66" i="2"/>
  <c r="D67" i="2"/>
  <c r="E67" i="2"/>
  <c r="D68" i="2"/>
  <c r="E68" i="2"/>
  <c r="D69" i="2"/>
  <c r="E69" i="2"/>
  <c r="D70" i="2"/>
  <c r="E70" i="2"/>
  <c r="D71" i="2"/>
  <c r="E71" i="2"/>
  <c r="D72" i="2"/>
  <c r="E72" i="2"/>
  <c r="D73" i="2"/>
  <c r="E73" i="2"/>
  <c r="D74" i="2"/>
  <c r="E74" i="2"/>
  <c r="D75" i="2"/>
  <c r="E75" i="2"/>
  <c r="D76" i="2"/>
  <c r="E76" i="2"/>
  <c r="D77" i="2"/>
  <c r="E77" i="2"/>
  <c r="D78" i="2"/>
  <c r="E78" i="2"/>
  <c r="D79" i="2"/>
  <c r="E79" i="2"/>
  <c r="D80" i="2"/>
  <c r="E80" i="2"/>
  <c r="E1" i="2"/>
  <c r="B3" i="2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B63" i="2"/>
  <c r="B64" i="2"/>
  <c r="B65" i="2"/>
  <c r="B66" i="2"/>
  <c r="B67" i="2"/>
  <c r="B68" i="2"/>
  <c r="B69" i="2"/>
  <c r="B70" i="2"/>
  <c r="B71" i="2"/>
  <c r="B72" i="2"/>
  <c r="B73" i="2"/>
  <c r="B74" i="2"/>
  <c r="B75" i="2"/>
  <c r="B76" i="2"/>
  <c r="B77" i="2"/>
  <c r="B78" i="2"/>
  <c r="B79" i="2"/>
  <c r="B80" i="2"/>
  <c r="B1" i="2"/>
  <c r="B2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G62" i="2" s="1"/>
  <c r="A63" i="2"/>
  <c r="A64" i="2"/>
  <c r="A65" i="2"/>
  <c r="A66" i="2"/>
  <c r="G66" i="2" s="1"/>
  <c r="A67" i="2"/>
  <c r="A68" i="2"/>
  <c r="A69" i="2"/>
  <c r="G69" i="2" s="1"/>
  <c r="A70" i="2"/>
  <c r="G70" i="2" s="1"/>
  <c r="A71" i="2"/>
  <c r="F71" i="2" s="1"/>
  <c r="A72" i="2"/>
  <c r="F72" i="2" s="1"/>
  <c r="A73" i="2"/>
  <c r="F73" i="2" s="1"/>
  <c r="A74" i="2"/>
  <c r="F74" i="2" s="1"/>
  <c r="A75" i="2"/>
  <c r="F75" i="2" s="1"/>
  <c r="A76" i="2"/>
  <c r="F76" i="2" s="1"/>
  <c r="A77" i="2"/>
  <c r="G77" i="2" s="1"/>
  <c r="A78" i="2"/>
  <c r="A79" i="2"/>
  <c r="A80" i="2"/>
  <c r="A3" i="2"/>
  <c r="A4" i="2"/>
  <c r="G4" i="2" s="1"/>
  <c r="A5" i="2"/>
  <c r="A6" i="2"/>
  <c r="A7" i="2"/>
  <c r="A8" i="2"/>
  <c r="A9" i="2"/>
  <c r="A10" i="2"/>
  <c r="A11" i="2"/>
  <c r="A2" i="2"/>
  <c r="B30" i="3"/>
  <c r="C30" i="3"/>
  <c r="E30" i="3"/>
  <c r="F30" i="3"/>
  <c r="B31" i="3"/>
  <c r="C31" i="3"/>
  <c r="E31" i="3"/>
  <c r="F31" i="3"/>
  <c r="B32" i="3"/>
  <c r="C32" i="3"/>
  <c r="E32" i="3"/>
  <c r="F32" i="3"/>
  <c r="B33" i="3"/>
  <c r="C33" i="3"/>
  <c r="E33" i="3"/>
  <c r="F33" i="3"/>
  <c r="B34" i="3"/>
  <c r="C34" i="3"/>
  <c r="E34" i="3"/>
  <c r="F34" i="3"/>
  <c r="B35" i="3"/>
  <c r="C35" i="3"/>
  <c r="E35" i="3"/>
  <c r="F35" i="3"/>
  <c r="B36" i="3"/>
  <c r="C36" i="3"/>
  <c r="E36" i="3"/>
  <c r="F36" i="3"/>
  <c r="B37" i="3"/>
  <c r="C37" i="3"/>
  <c r="E37" i="3"/>
  <c r="F37" i="3"/>
  <c r="B38" i="3"/>
  <c r="C38" i="3"/>
  <c r="E38" i="3"/>
  <c r="F38" i="3"/>
  <c r="B39" i="3"/>
  <c r="C39" i="3"/>
  <c r="E39" i="3"/>
  <c r="F39" i="3"/>
  <c r="B40" i="3"/>
  <c r="C40" i="3"/>
  <c r="E40" i="3"/>
  <c r="F40" i="3"/>
  <c r="B41" i="3"/>
  <c r="C41" i="3"/>
  <c r="E41" i="3"/>
  <c r="F41" i="3"/>
  <c r="B42" i="3"/>
  <c r="C42" i="3"/>
  <c r="E42" i="3"/>
  <c r="F42" i="3"/>
  <c r="B43" i="3"/>
  <c r="C43" i="3"/>
  <c r="E43" i="3"/>
  <c r="F43" i="3"/>
  <c r="B44" i="3"/>
  <c r="C44" i="3"/>
  <c r="E44" i="3"/>
  <c r="F44" i="3"/>
  <c r="B45" i="3"/>
  <c r="C45" i="3"/>
  <c r="E45" i="3"/>
  <c r="F45" i="3"/>
  <c r="B46" i="3"/>
  <c r="C46" i="3"/>
  <c r="E46" i="3"/>
  <c r="F46" i="3"/>
  <c r="B47" i="3"/>
  <c r="C47" i="3"/>
  <c r="E47" i="3"/>
  <c r="F47" i="3"/>
  <c r="B48" i="3"/>
  <c r="C48" i="3"/>
  <c r="E48" i="3"/>
  <c r="F48" i="3"/>
  <c r="B49" i="3"/>
  <c r="C49" i="3"/>
  <c r="E49" i="3"/>
  <c r="F49" i="3"/>
  <c r="B50" i="3"/>
  <c r="C50" i="3"/>
  <c r="E50" i="3"/>
  <c r="F50" i="3"/>
  <c r="B51" i="3"/>
  <c r="C51" i="3"/>
  <c r="E51" i="3"/>
  <c r="F51" i="3"/>
  <c r="B52" i="3"/>
  <c r="C52" i="3"/>
  <c r="E52" i="3"/>
  <c r="F52" i="3"/>
  <c r="B53" i="3"/>
  <c r="C53" i="3"/>
  <c r="E53" i="3"/>
  <c r="F53" i="3"/>
  <c r="B54" i="3"/>
  <c r="C54" i="3"/>
  <c r="E54" i="3"/>
  <c r="F54" i="3"/>
  <c r="B55" i="3"/>
  <c r="C55" i="3"/>
  <c r="E55" i="3"/>
  <c r="F55" i="3"/>
  <c r="B56" i="3"/>
  <c r="C56" i="3"/>
  <c r="E56" i="3"/>
  <c r="F56" i="3"/>
  <c r="B57" i="3"/>
  <c r="C57" i="3"/>
  <c r="E57" i="3"/>
  <c r="F57" i="3"/>
  <c r="B58" i="3"/>
  <c r="C58" i="3"/>
  <c r="E58" i="3"/>
  <c r="F58" i="3"/>
  <c r="B59" i="3"/>
  <c r="C59" i="3"/>
  <c r="E59" i="3"/>
  <c r="F59" i="3"/>
  <c r="B60" i="3"/>
  <c r="C60" i="3"/>
  <c r="E60" i="3"/>
  <c r="F60" i="3"/>
  <c r="B61" i="3"/>
  <c r="C61" i="3"/>
  <c r="E61" i="3"/>
  <c r="F61" i="3"/>
  <c r="B62" i="3"/>
  <c r="C62" i="3"/>
  <c r="E62" i="3"/>
  <c r="F62" i="3"/>
  <c r="B63" i="3"/>
  <c r="C63" i="3"/>
  <c r="E63" i="3"/>
  <c r="F63" i="3"/>
  <c r="B64" i="3"/>
  <c r="C64" i="3"/>
  <c r="E64" i="3"/>
  <c r="F64" i="3"/>
  <c r="B65" i="3"/>
  <c r="C65" i="3"/>
  <c r="E65" i="3"/>
  <c r="F65" i="3"/>
  <c r="B66" i="3"/>
  <c r="C66" i="3"/>
  <c r="E66" i="3"/>
  <c r="F66" i="3"/>
  <c r="B67" i="3"/>
  <c r="C67" i="3"/>
  <c r="E67" i="3"/>
  <c r="F67" i="3"/>
  <c r="B68" i="3"/>
  <c r="C68" i="3"/>
  <c r="E68" i="3"/>
  <c r="F68" i="3"/>
  <c r="B69" i="3"/>
  <c r="C69" i="3"/>
  <c r="E69" i="3"/>
  <c r="F69" i="3"/>
  <c r="B70" i="3"/>
  <c r="C70" i="3"/>
  <c r="E70" i="3"/>
  <c r="F70" i="3"/>
  <c r="B71" i="3"/>
  <c r="C71" i="3"/>
  <c r="E71" i="3"/>
  <c r="F71" i="3"/>
  <c r="B72" i="3"/>
  <c r="C72" i="3"/>
  <c r="E72" i="3"/>
  <c r="F72" i="3"/>
  <c r="B73" i="3"/>
  <c r="C73" i="3"/>
  <c r="E73" i="3"/>
  <c r="F73" i="3"/>
  <c r="B74" i="3"/>
  <c r="C74" i="3"/>
  <c r="E74" i="3"/>
  <c r="F74" i="3"/>
  <c r="B75" i="3"/>
  <c r="C75" i="3"/>
  <c r="E75" i="3"/>
  <c r="F75" i="3"/>
  <c r="B76" i="3"/>
  <c r="C76" i="3"/>
  <c r="E76" i="3"/>
  <c r="F76" i="3"/>
  <c r="B77" i="3"/>
  <c r="C77" i="3"/>
  <c r="E77" i="3"/>
  <c r="F77" i="3"/>
  <c r="B78" i="3"/>
  <c r="C78" i="3"/>
  <c r="E78" i="3"/>
  <c r="F78" i="3"/>
  <c r="B79" i="3"/>
  <c r="C79" i="3"/>
  <c r="E79" i="3"/>
  <c r="F79" i="3"/>
  <c r="B80" i="3"/>
  <c r="C80" i="3"/>
  <c r="E80" i="3"/>
  <c r="F80" i="3"/>
  <c r="F2" i="3"/>
  <c r="F3" i="3"/>
  <c r="F4" i="3"/>
  <c r="F5" i="3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1" i="3"/>
  <c r="E2" i="3"/>
  <c r="E3" i="3"/>
  <c r="E4" i="3"/>
  <c r="E5" i="3"/>
  <c r="E6" i="3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B21" i="3"/>
  <c r="B22" i="3"/>
  <c r="B23" i="3"/>
  <c r="B24" i="3"/>
  <c r="B25" i="3"/>
  <c r="B26" i="3"/>
  <c r="B27" i="3"/>
  <c r="B28" i="3"/>
  <c r="B29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9" i="3"/>
  <c r="C10" i="3"/>
  <c r="C11" i="3"/>
  <c r="C12" i="3"/>
  <c r="C13" i="3"/>
  <c r="C14" i="3"/>
  <c r="C15" i="3"/>
  <c r="C16" i="3"/>
  <c r="C2" i="3"/>
  <c r="C3" i="3"/>
  <c r="C4" i="3"/>
  <c r="C5" i="3"/>
  <c r="C6" i="3"/>
  <c r="C7" i="3"/>
  <c r="C8" i="3"/>
  <c r="C1" i="3"/>
  <c r="B3" i="3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1" i="3"/>
  <c r="B2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2" i="3"/>
  <c r="A3" i="3"/>
  <c r="A4" i="3"/>
  <c r="A5" i="3"/>
  <c r="A6" i="3"/>
  <c r="G30" i="2" l="1"/>
  <c r="G54" i="2"/>
  <c r="F70" i="2"/>
  <c r="H70" i="2" s="1"/>
  <c r="F65" i="2"/>
  <c r="G68" i="2"/>
  <c r="F67" i="2"/>
  <c r="F68" i="2"/>
  <c r="F11" i="2"/>
  <c r="F3" i="2"/>
  <c r="G33" i="2"/>
  <c r="F19" i="2"/>
  <c r="G67" i="2"/>
  <c r="G76" i="2"/>
  <c r="H76" i="2" s="1"/>
  <c r="G9" i="2"/>
  <c r="G2" i="2"/>
  <c r="F27" i="2"/>
  <c r="F59" i="2"/>
  <c r="F51" i="2"/>
  <c r="F35" i="2"/>
  <c r="F5" i="2"/>
  <c r="F58" i="2"/>
  <c r="F26" i="2"/>
  <c r="G10" i="2"/>
  <c r="F31" i="2"/>
  <c r="F40" i="2"/>
  <c r="G72" i="2"/>
  <c r="H72" i="2" s="1"/>
  <c r="F63" i="2"/>
  <c r="F55" i="2"/>
  <c r="F47" i="2"/>
  <c r="F39" i="2"/>
  <c r="F23" i="2"/>
  <c r="F15" i="2"/>
  <c r="G63" i="2"/>
  <c r="G59" i="2"/>
  <c r="F6" i="2"/>
  <c r="F38" i="2"/>
  <c r="F22" i="2"/>
  <c r="G71" i="2"/>
  <c r="H71" i="2" s="1"/>
  <c r="F60" i="2"/>
  <c r="F52" i="2"/>
  <c r="F44" i="2"/>
  <c r="F36" i="2"/>
  <c r="F28" i="2"/>
  <c r="F20" i="2"/>
  <c r="F12" i="2"/>
  <c r="G56" i="2"/>
  <c r="F10" i="2"/>
  <c r="G73" i="2"/>
  <c r="H73" i="2" s="1"/>
  <c r="G43" i="2"/>
  <c r="G27" i="2"/>
  <c r="G19" i="2"/>
  <c r="F32" i="2"/>
  <c r="G24" i="2"/>
  <c r="F66" i="2"/>
  <c r="H66" i="2" s="1"/>
  <c r="G74" i="2"/>
  <c r="H74" i="2" s="1"/>
  <c r="G75" i="2"/>
  <c r="H75" i="2" s="1"/>
  <c r="F8" i="2"/>
  <c r="F45" i="2"/>
  <c r="G58" i="2"/>
  <c r="G50" i="2"/>
  <c r="G42" i="2"/>
  <c r="G34" i="2"/>
  <c r="G26" i="2"/>
  <c r="G18" i="2"/>
  <c r="F43" i="2"/>
  <c r="G65" i="2"/>
  <c r="F4" i="2"/>
  <c r="H4" i="2" s="1"/>
  <c r="G3" i="2"/>
  <c r="G51" i="2"/>
  <c r="F2" i="2"/>
  <c r="F50" i="2"/>
  <c r="F42" i="2"/>
  <c r="F34" i="2"/>
  <c r="F18" i="2"/>
  <c r="G22" i="2"/>
  <c r="F30" i="2"/>
  <c r="F41" i="2"/>
  <c r="F33" i="2"/>
  <c r="F9" i="2"/>
  <c r="G64" i="2"/>
  <c r="G60" i="2"/>
  <c r="G52" i="2"/>
  <c r="G48" i="2"/>
  <c r="G44" i="2"/>
  <c r="G40" i="2"/>
  <c r="G36" i="2"/>
  <c r="G32" i="2"/>
  <c r="G28" i="2"/>
  <c r="G20" i="2"/>
  <c r="G16" i="2"/>
  <c r="G12" i="2"/>
  <c r="F64" i="2"/>
  <c r="F56" i="2"/>
  <c r="F48" i="2"/>
  <c r="F24" i="2"/>
  <c r="F16" i="2"/>
  <c r="G55" i="2"/>
  <c r="G47" i="2"/>
  <c r="G39" i="2"/>
  <c r="G31" i="2"/>
  <c r="G23" i="2"/>
  <c r="G15" i="2"/>
  <c r="F62" i="2"/>
  <c r="H62" i="2" s="1"/>
  <c r="G35" i="2"/>
  <c r="G6" i="2"/>
  <c r="F53" i="2"/>
  <c r="F21" i="2"/>
  <c r="F61" i="2"/>
  <c r="F13" i="2"/>
  <c r="G49" i="2"/>
  <c r="G17" i="2"/>
  <c r="G5" i="2"/>
  <c r="G38" i="2"/>
  <c r="G11" i="2"/>
  <c r="G41" i="2"/>
  <c r="G25" i="2"/>
  <c r="G8" i="2"/>
  <c r="G45" i="2"/>
  <c r="G37" i="2"/>
  <c r="G29" i="2"/>
  <c r="F57" i="2"/>
  <c r="F49" i="2"/>
  <c r="F17" i="2"/>
  <c r="F54" i="2"/>
  <c r="F46" i="2"/>
  <c r="F14" i="2"/>
  <c r="F7" i="2"/>
  <c r="G13" i="2"/>
  <c r="F69" i="2"/>
  <c r="H69" i="2" s="1"/>
  <c r="F77" i="2"/>
  <c r="H77" i="2" s="1"/>
  <c r="G21" i="2"/>
  <c r="G53" i="2"/>
  <c r="G14" i="2"/>
  <c r="G46" i="2"/>
  <c r="G7" i="2"/>
  <c r="F25" i="2"/>
  <c r="G57" i="2"/>
  <c r="F29" i="2"/>
  <c r="G61" i="2"/>
  <c r="F37" i="2"/>
  <c r="H30" i="2" l="1"/>
  <c r="H54" i="2"/>
  <c r="H33" i="2"/>
  <c r="H65" i="2"/>
  <c r="H68" i="2"/>
  <c r="H67" i="2"/>
  <c r="H19" i="2"/>
  <c r="H11" i="2"/>
  <c r="H51" i="2"/>
  <c r="H5" i="2"/>
  <c r="H9" i="2"/>
  <c r="H2" i="2"/>
  <c r="H3" i="2"/>
  <c r="H27" i="2"/>
  <c r="H31" i="2"/>
  <c r="H59" i="2"/>
  <c r="H35" i="2"/>
  <c r="H22" i="2"/>
  <c r="H58" i="2"/>
  <c r="H47" i="2"/>
  <c r="H20" i="2"/>
  <c r="H32" i="2"/>
  <c r="H50" i="2"/>
  <c r="H24" i="2"/>
  <c r="H26" i="2"/>
  <c r="H42" i="2"/>
  <c r="H23" i="2"/>
  <c r="H6" i="2"/>
  <c r="H25" i="2"/>
  <c r="H55" i="2"/>
  <c r="H40" i="2"/>
  <c r="H10" i="2"/>
  <c r="H56" i="2"/>
  <c r="H17" i="2"/>
  <c r="H49" i="2"/>
  <c r="H13" i="2"/>
  <c r="H53" i="2"/>
  <c r="H39" i="2"/>
  <c r="H12" i="2"/>
  <c r="H41" i="2"/>
  <c r="H38" i="2"/>
  <c r="H28" i="2"/>
  <c r="H48" i="2"/>
  <c r="H15" i="2"/>
  <c r="H29" i="2"/>
  <c r="H60" i="2"/>
  <c r="H44" i="2"/>
  <c r="H18" i="2"/>
  <c r="H52" i="2"/>
  <c r="H63" i="2"/>
  <c r="H43" i="2"/>
  <c r="H34" i="2"/>
  <c r="H36" i="2"/>
  <c r="H21" i="2"/>
  <c r="H8" i="2"/>
  <c r="H45" i="2"/>
  <c r="H16" i="2"/>
  <c r="H64" i="2"/>
  <c r="H61" i="2"/>
  <c r="H57" i="2"/>
  <c r="H37" i="2"/>
  <c r="H46" i="2"/>
  <c r="H7" i="2"/>
  <c r="H14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Håkan Alnefelt</author>
  </authors>
  <commentList>
    <comment ref="B2" authorId="0" shapeId="0" xr:uid="{CAC5C9C2-0DA3-4588-BCA9-0CC8A4373AB9}">
      <text>
        <r>
          <rPr>
            <b/>
            <sz val="9"/>
            <color indexed="81"/>
            <rFont val="Tahoma"/>
            <charset val="1"/>
          </rPr>
          <t>Håkan Alnefelt:</t>
        </r>
        <r>
          <rPr>
            <sz val="9"/>
            <color indexed="81"/>
            <rFont val="Tahoma"/>
            <charset val="1"/>
          </rPr>
          <t xml:space="preserve">
Gör så här för att lägga in epostadresser i ett utskick: (lite övertydligt)
1. Markera hela kolumnen. (Klicka på A)
2. Kopiera alla adresser. (ctrl-C)
3. Skapa ett nytt meddelande med ditt epostprogram.
4. Välj Hemlig kopia och klistra in alla adresserna. (ctrl-V)
5. Fyll i Ämne och innehåll.
5. Kontrollera att allt ser bra ut! Skicka meddelandet!
KLART!</t>
        </r>
      </text>
    </comment>
  </commentList>
</comments>
</file>

<file path=xl/sharedStrings.xml><?xml version="1.0" encoding="utf-8"?>
<sst xmlns="http://schemas.openxmlformats.org/spreadsheetml/2006/main" count="654" uniqueCount="549">
  <si>
    <t>Nr</t>
  </si>
  <si>
    <t>Kod</t>
  </si>
  <si>
    <t>Förnamn 1</t>
  </si>
  <si>
    <t>Efternamn 1</t>
  </si>
  <si>
    <t>Gatuadress</t>
  </si>
  <si>
    <t>Postadress</t>
  </si>
  <si>
    <t>Telnr hem</t>
  </si>
  <si>
    <t>Mobilnr 1</t>
  </si>
  <si>
    <t>Telnr arb 1</t>
  </si>
  <si>
    <t>Förnamn 2</t>
  </si>
  <si>
    <t>Efternamn 2</t>
  </si>
  <si>
    <t>Telnr arb 2</t>
  </si>
  <si>
    <t>Mobilnr 2</t>
  </si>
  <si>
    <t>Fax</t>
  </si>
  <si>
    <t>Hemsida</t>
  </si>
  <si>
    <t>Båtnamn</t>
  </si>
  <si>
    <t>Båtmodell</t>
  </si>
  <si>
    <t>Tillvår</t>
  </si>
  <si>
    <t>Segelnr</t>
  </si>
  <si>
    <t>VHF Anrop</t>
  </si>
  <si>
    <t>Hemhamn</t>
  </si>
  <si>
    <t>Båtklubb</t>
  </si>
  <si>
    <t> </t>
  </si>
  <si>
    <t>Najad 355</t>
  </si>
  <si>
    <t>H</t>
  </si>
  <si>
    <t>Berndt</t>
  </si>
  <si>
    <t>Arvidsson</t>
  </si>
  <si>
    <t xml:space="preserve"> </t>
  </si>
  <si>
    <t>Monica</t>
  </si>
  <si>
    <t>Bredberg</t>
  </si>
  <si>
    <t>Styrmansgatan 14 C</t>
  </si>
  <si>
    <t>114 54  Stockholm</t>
  </si>
  <si>
    <t>070-592 68 50</t>
  </si>
  <si>
    <t>monicabredberg@hotmail.com</t>
  </si>
  <si>
    <t>Hans</t>
  </si>
  <si>
    <t>08-676 08 65</t>
  </si>
  <si>
    <t>hans@advokatbredberg.se</t>
  </si>
  <si>
    <t>Najad 332</t>
  </si>
  <si>
    <t>Bullandö</t>
  </si>
  <si>
    <t>Najad 34</t>
  </si>
  <si>
    <t>Göran</t>
  </si>
  <si>
    <t>Najad 390</t>
  </si>
  <si>
    <t>Svinninge Marina</t>
  </si>
  <si>
    <t>Elisabeth</t>
  </si>
  <si>
    <t>Ulf</t>
  </si>
  <si>
    <t>Najad 380</t>
  </si>
  <si>
    <t>Mats</t>
  </si>
  <si>
    <t>Carina</t>
  </si>
  <si>
    <t>Granberg</t>
  </si>
  <si>
    <t>Pastellgränd 5</t>
  </si>
  <si>
    <t>175 47  Järfälla</t>
  </si>
  <si>
    <t>08-580 329 08</t>
  </si>
  <si>
    <t>070-400 20 33</t>
  </si>
  <si>
    <t>goran.granberg@telia.com</t>
  </si>
  <si>
    <t>073-755 75 55</t>
  </si>
  <si>
    <t>Nasya</t>
  </si>
  <si>
    <t>Najad 360</t>
  </si>
  <si>
    <t>Jakobsbergs Båtsällskap</t>
  </si>
  <si>
    <t>Hansson</t>
  </si>
  <si>
    <t>Najad 391</t>
  </si>
  <si>
    <t>Christer</t>
  </si>
  <si>
    <t>193 31  Sigtuna</t>
  </si>
  <si>
    <t>Ulla</t>
  </si>
  <si>
    <t>070-592 70 83</t>
  </si>
  <si>
    <t>Birgitta</t>
  </si>
  <si>
    <t>Hellman</t>
  </si>
  <si>
    <t>Tegelvägen 67</t>
  </si>
  <si>
    <t>723 48  Västerås</t>
  </si>
  <si>
    <t>070-522 8633</t>
  </si>
  <si>
    <t>gittanh@gmail.com</t>
  </si>
  <si>
    <t>Håkan</t>
  </si>
  <si>
    <t>Alnefelt</t>
  </si>
  <si>
    <t>0702-61 66 55</t>
  </si>
  <si>
    <t>hakan@alnefelt.se</t>
  </si>
  <si>
    <t>Galathea</t>
  </si>
  <si>
    <t>SB9446</t>
  </si>
  <si>
    <t>Västerås</t>
  </si>
  <si>
    <t>Annelie</t>
  </si>
  <si>
    <t>Hjelm</t>
  </si>
  <si>
    <t>139 90  Värmdö</t>
  </si>
  <si>
    <t>08-571 603 51</t>
  </si>
  <si>
    <t>073-942 31 21</t>
  </si>
  <si>
    <t>08-97 00 70</t>
  </si>
  <si>
    <t>am.hjelm@gmail.com</t>
  </si>
  <si>
    <t>Per</t>
  </si>
  <si>
    <t>073-942 31 04</t>
  </si>
  <si>
    <t>Kalvsvik, Värmdö</t>
  </si>
  <si>
    <t>Stockholm</t>
  </si>
  <si>
    <t>Jakobsson</t>
  </si>
  <si>
    <t>Milstensvägen 23</t>
  </si>
  <si>
    <t>187 33  Täby</t>
  </si>
  <si>
    <t>070-247 96 56</t>
  </si>
  <si>
    <t>elisabethjakobsson@telia.com</t>
  </si>
  <si>
    <t>070-528 20 12</t>
  </si>
  <si>
    <t>matsjakobsson@telia.com</t>
  </si>
  <si>
    <t>Leif</t>
  </si>
  <si>
    <t>Lindberg</t>
  </si>
  <si>
    <t>08-4669411</t>
  </si>
  <si>
    <t>070-2164667</t>
  </si>
  <si>
    <t>08-4669416</t>
  </si>
  <si>
    <t>Peter</t>
  </si>
  <si>
    <t>Lyth</t>
  </si>
  <si>
    <t>08-89 36 73</t>
  </si>
  <si>
    <t>070-771 71 92</t>
  </si>
  <si>
    <t>familjenlyth@gmail.com</t>
  </si>
  <si>
    <t>Ingrid</t>
  </si>
  <si>
    <t>Hallberg Lyth</t>
  </si>
  <si>
    <t>073-9924016</t>
  </si>
  <si>
    <t>La Douce</t>
  </si>
  <si>
    <t>Najad 331</t>
  </si>
  <si>
    <t>SB 3100</t>
  </si>
  <si>
    <t>Ålsten</t>
  </si>
  <si>
    <t>Ann-Britt</t>
  </si>
  <si>
    <t>Nylander</t>
  </si>
  <si>
    <t>132 34  Saltsjö-Boo</t>
  </si>
  <si>
    <t>08-715 80 04</t>
  </si>
  <si>
    <t>070-764 00 90</t>
  </si>
  <si>
    <t>christer.nylander@telia.com</t>
  </si>
  <si>
    <t>070-579 46 63</t>
  </si>
  <si>
    <t>Nadja</t>
  </si>
  <si>
    <t>8 SY 3645</t>
  </si>
  <si>
    <t>Hesselmara, Värmdö</t>
  </si>
  <si>
    <t>Bengt H</t>
  </si>
  <si>
    <t>Ohlsson</t>
  </si>
  <si>
    <t>08-792 24 19</t>
  </si>
  <si>
    <t>bengtohlsson@yahoo.se</t>
  </si>
  <si>
    <t>Candela</t>
  </si>
  <si>
    <t>Najad 320</t>
  </si>
  <si>
    <t>7SY2594</t>
  </si>
  <si>
    <t>Rosander</t>
  </si>
  <si>
    <t>Kryssarvägen 6 lgh 1003</t>
  </si>
  <si>
    <t>183 58  Täby</t>
  </si>
  <si>
    <t>08-756 30 51</t>
  </si>
  <si>
    <t>Tom</t>
  </si>
  <si>
    <t>08-732 52 52</t>
  </si>
  <si>
    <t>070-212 08 07</t>
  </si>
  <si>
    <t>08-732 35 50</t>
  </si>
  <si>
    <t>Lars</t>
  </si>
  <si>
    <t>Samuelsson</t>
  </si>
  <si>
    <t>Najad 343</t>
  </si>
  <si>
    <t>Sven</t>
  </si>
  <si>
    <t>Stenemyr</t>
  </si>
  <si>
    <t>Björkvägen 1</t>
  </si>
  <si>
    <t>181 32  Lidingö</t>
  </si>
  <si>
    <t>08-765 62 32</t>
  </si>
  <si>
    <t>070-319 89 29</t>
  </si>
  <si>
    <t>svenstenemyr@gmail.com</t>
  </si>
  <si>
    <t>08-767 63 85</t>
  </si>
  <si>
    <t>073-929 56 57</t>
  </si>
  <si>
    <t xml:space="preserve">isastenemyr@gmail.com </t>
  </si>
  <si>
    <t>Misca</t>
  </si>
  <si>
    <t>8 SY 9986</t>
  </si>
  <si>
    <t>Trosa</t>
  </si>
  <si>
    <t>Stenhardt</t>
  </si>
  <si>
    <t>Rörstrandsgatan 17, 4 tr</t>
  </si>
  <si>
    <t>113 40  Stockholm</t>
  </si>
  <si>
    <t>08-31 69 36</t>
  </si>
  <si>
    <t>070-810 25 50</t>
  </si>
  <si>
    <t>stenhardt@hotmail.com</t>
  </si>
  <si>
    <t>Divina Aurora</t>
  </si>
  <si>
    <t>Najad 440</t>
  </si>
  <si>
    <t>SMGC</t>
  </si>
  <si>
    <t>Wahlfrid</t>
  </si>
  <si>
    <t>040-466 080</t>
  </si>
  <si>
    <t>070-509 78 80</t>
  </si>
  <si>
    <t>hans.wahlfrid@telia.com</t>
  </si>
  <si>
    <t>Stina</t>
  </si>
  <si>
    <t>070-509 78 81</t>
  </si>
  <si>
    <t>0171-320 09</t>
  </si>
  <si>
    <t>stina.wahlfrid@telia.com</t>
  </si>
  <si>
    <t>Rolf</t>
  </si>
  <si>
    <t>Åman</t>
  </si>
  <si>
    <t>Stafettvägen 11</t>
  </si>
  <si>
    <t>122 44  Enskede</t>
  </si>
  <si>
    <t>08-81 46 50</t>
  </si>
  <si>
    <t>070-224 63 11</t>
  </si>
  <si>
    <t>08-504 521 13</t>
  </si>
  <si>
    <t>Maria</t>
  </si>
  <si>
    <t>070-560 77 77</t>
  </si>
  <si>
    <t>maria.aaman@gmail.com</t>
  </si>
  <si>
    <t>Darling</t>
  </si>
  <si>
    <t>SB 5305</t>
  </si>
  <si>
    <t>Karlslund</t>
  </si>
  <si>
    <t>Najad 440AC</t>
  </si>
  <si>
    <t>Helena</t>
  </si>
  <si>
    <t>Magasanik</t>
  </si>
  <si>
    <t>Lojovägen 6</t>
  </si>
  <si>
    <t>181 47  Lidingö</t>
  </si>
  <si>
    <t>08 765 53 22</t>
  </si>
  <si>
    <t>070-8200669</t>
  </si>
  <si>
    <t xml:space="preserve">Ulf </t>
  </si>
  <si>
    <t>Jansson</t>
  </si>
  <si>
    <t>070-868 44 99</t>
  </si>
  <si>
    <t>Lidingö</t>
  </si>
  <si>
    <t>Malmqvist</t>
  </si>
  <si>
    <t>Hasseluddsvägen 188</t>
  </si>
  <si>
    <t>132 39  Saltsjö-Boo</t>
  </si>
  <si>
    <t>08-7478596</t>
  </si>
  <si>
    <t>0734-439246</t>
  </si>
  <si>
    <t>peter.malmqvist@eqr.se</t>
  </si>
  <si>
    <t>Beatriz</t>
  </si>
  <si>
    <t>La Maravilla</t>
  </si>
  <si>
    <t>Saltsjö-Boo</t>
  </si>
  <si>
    <t>Anna</t>
  </si>
  <si>
    <t>N14</t>
  </si>
  <si>
    <t>Holm</t>
  </si>
  <si>
    <t xml:space="preserve">Upplandsgatan 46 </t>
  </si>
  <si>
    <t>113 28  Stockholm</t>
  </si>
  <si>
    <t xml:space="preserve">070-2671003 </t>
  </si>
  <si>
    <t>ulf@family-holm.se</t>
  </si>
  <si>
    <t>Hedi</t>
  </si>
  <si>
    <t>070-5557771</t>
  </si>
  <si>
    <t>hedi@family-holm.se</t>
  </si>
  <si>
    <t>Cavatina</t>
  </si>
  <si>
    <t>Regina af Vindö</t>
  </si>
  <si>
    <t>N15</t>
  </si>
  <si>
    <t>Jerker</t>
  </si>
  <si>
    <t>Stenberg</t>
  </si>
  <si>
    <t xml:space="preserve">Hämplingevägen 57 </t>
  </si>
  <si>
    <t>138 37  Älta</t>
  </si>
  <si>
    <t xml:space="preserve">08-7730802 </t>
  </si>
  <si>
    <t xml:space="preserve">070-2175948 </t>
  </si>
  <si>
    <t xml:space="preserve">swe104@telia.com </t>
  </si>
  <si>
    <t xml:space="preserve">Catrin </t>
  </si>
  <si>
    <t xml:space="preserve">Stenberg </t>
  </si>
  <si>
    <t xml:space="preserve">072-7088388 </t>
  </si>
  <si>
    <t xml:space="preserve">070-7761430 </t>
  </si>
  <si>
    <t xml:space="preserve">Quintette III </t>
  </si>
  <si>
    <t xml:space="preserve">Najad 332 </t>
  </si>
  <si>
    <t xml:space="preserve">SE7557 </t>
  </si>
  <si>
    <t xml:space="preserve">Neglingeviken </t>
  </si>
  <si>
    <t xml:space="preserve">Saltsjöbadens Båtklubb </t>
  </si>
  <si>
    <t>N16</t>
  </si>
  <si>
    <t>Anders</t>
  </si>
  <si>
    <t>Epost 2</t>
  </si>
  <si>
    <t>Epost 1</t>
  </si>
  <si>
    <t>Parkvägen 9</t>
  </si>
  <si>
    <t>473 34 Henån</t>
  </si>
  <si>
    <t>Namn 1</t>
  </si>
  <si>
    <t>Namn 2</t>
  </si>
  <si>
    <t>Ej epost1</t>
  </si>
  <si>
    <t>Ej epost2</t>
  </si>
  <si>
    <t>Ej epost</t>
  </si>
  <si>
    <t>N10</t>
  </si>
  <si>
    <t>N18</t>
  </si>
  <si>
    <t>tom@telia.com</t>
  </si>
  <si>
    <t>Sören</t>
  </si>
  <si>
    <t>Nordin</t>
  </si>
  <si>
    <t>Årdalavägen 120</t>
  </si>
  <si>
    <t>08-995984</t>
  </si>
  <si>
    <t>08-994977</t>
  </si>
  <si>
    <t>070-7352111</t>
  </si>
  <si>
    <t>s.nordin@norab.se</t>
  </si>
  <si>
    <t>Madelene</t>
  </si>
  <si>
    <t>Arnflo</t>
  </si>
  <si>
    <t>madelene.arnflo@norab.se</t>
  </si>
  <si>
    <t>Dina af Lagnö</t>
  </si>
  <si>
    <t>SD2807</t>
  </si>
  <si>
    <t>Bullandö Marina</t>
  </si>
  <si>
    <t>KSS  / WSS</t>
  </si>
  <si>
    <t>Alvägen 26 Lgh 1102</t>
  </si>
  <si>
    <t>182 48  Enebyberg</t>
  </si>
  <si>
    <t>070-381 8557</t>
  </si>
  <si>
    <t>125 40 Älvsjö</t>
  </si>
  <si>
    <t>Lars-Erik</t>
  </si>
  <si>
    <t>Wester</t>
  </si>
  <si>
    <t>Eksätravägen 18</t>
  </si>
  <si>
    <t>127 61 Skärholmen</t>
  </si>
  <si>
    <t>070-584 9869</t>
  </si>
  <si>
    <t>larserikwester@me.com</t>
  </si>
  <si>
    <t>Marie</t>
  </si>
  <si>
    <t>070-530 6308</t>
  </si>
  <si>
    <t>Rosanna</t>
  </si>
  <si>
    <t>SC3523</t>
  </si>
  <si>
    <t>Sätra</t>
  </si>
  <si>
    <t>SBS</t>
  </si>
  <si>
    <t>Wahlén</t>
  </si>
  <si>
    <t>Åsavägen 4</t>
  </si>
  <si>
    <t>132 44 Saltsjö-Boo</t>
  </si>
  <si>
    <t>070-6512218</t>
  </si>
  <si>
    <t>mats.wahlen@telia.com</t>
  </si>
  <si>
    <t>Sofia</t>
  </si>
  <si>
    <t>MAREY</t>
  </si>
  <si>
    <t>Skuresundets båtsällskap</t>
  </si>
  <si>
    <t>N19</t>
  </si>
  <si>
    <t>Ahl</t>
  </si>
  <si>
    <t>08-7665712</t>
  </si>
  <si>
    <t>070-6346463</t>
  </si>
  <si>
    <t>r.ahl@telia.com</t>
  </si>
  <si>
    <t>Circus</t>
  </si>
  <si>
    <t>8SY9102</t>
  </si>
  <si>
    <t>LSS</t>
  </si>
  <si>
    <t>la.s@telia.com</t>
  </si>
  <si>
    <t>070-576 71 51</t>
  </si>
  <si>
    <t>darlingleif@gmail.com</t>
  </si>
  <si>
    <t>N20</t>
  </si>
  <si>
    <t>Herrhagsvägen 32</t>
  </si>
  <si>
    <t>Magnus</t>
  </si>
  <si>
    <t>Tauson</t>
  </si>
  <si>
    <t>magnus@tauson.com</t>
  </si>
  <si>
    <t>Brita</t>
  </si>
  <si>
    <t>073-2059999</t>
  </si>
  <si>
    <t>brita@tauson.com</t>
  </si>
  <si>
    <t>leif.lemart@gmail.com</t>
  </si>
  <si>
    <t>Tackjärnsvägen 14</t>
  </si>
  <si>
    <t>168 68 Bromma</t>
  </si>
  <si>
    <t xml:space="preserve">  </t>
  </si>
  <si>
    <t>Ängsövägen 19</t>
  </si>
  <si>
    <t>ulfjansson70@icloud.com</t>
  </si>
  <si>
    <t>Arfwedson</t>
  </si>
  <si>
    <t>Norrskogsvägen 16</t>
  </si>
  <si>
    <t>141 41 Huddinge</t>
  </si>
  <si>
    <t>070-4222189</t>
  </si>
  <si>
    <t>maria.arfwedson@hotmail.com</t>
  </si>
  <si>
    <t>Kenneth</t>
  </si>
  <si>
    <t>Nilsson</t>
  </si>
  <si>
    <t>070-7746906</t>
  </si>
  <si>
    <t>akh.nilsson@spray.se</t>
  </si>
  <si>
    <t>Plupp</t>
  </si>
  <si>
    <t>Karlslunds Marina</t>
  </si>
  <si>
    <t>Christian</t>
  </si>
  <si>
    <t>Christoph</t>
  </si>
  <si>
    <t>Vejde</t>
  </si>
  <si>
    <t>Strålsjövägen 7</t>
  </si>
  <si>
    <t>138 36 Älta</t>
  </si>
  <si>
    <t>08-773 4846</t>
  </si>
  <si>
    <t>070-676 0567</t>
  </si>
  <si>
    <t>Jenny</t>
  </si>
  <si>
    <t>073-642 3610</t>
  </si>
  <si>
    <t>jvejde@gmail.com</t>
  </si>
  <si>
    <t>SjörövarJenny</t>
  </si>
  <si>
    <t>Småängsviken, Ingarö, Värmdö</t>
  </si>
  <si>
    <t>TBK (Tyresö Båtklubb)</t>
  </si>
  <si>
    <t>Brodin</t>
  </si>
  <si>
    <t>Fredhällsgatan 1</t>
  </si>
  <si>
    <t>112 54 Stockholm</t>
  </si>
  <si>
    <t>070-8150997</t>
  </si>
  <si>
    <t>hans.brodin@ownit.nu</t>
  </si>
  <si>
    <t>Karin</t>
  </si>
  <si>
    <t>Svalfors</t>
  </si>
  <si>
    <t>070-2151346</t>
  </si>
  <si>
    <t>karin@svalfors.se</t>
  </si>
  <si>
    <t>Selma</t>
  </si>
  <si>
    <t>Najad331</t>
  </si>
  <si>
    <t>SA5505</t>
  </si>
  <si>
    <t>Fredhäll</t>
  </si>
  <si>
    <t>Stockholms Segel Klubb</t>
  </si>
  <si>
    <t>Färnqvist</t>
  </si>
  <si>
    <t>T9B14 Preti Court</t>
  </si>
  <si>
    <t>TP001 Tigne Point, Malta</t>
  </si>
  <si>
    <t>070-582 19 00</t>
  </si>
  <si>
    <t>anders.farnqvist@gmail.com</t>
  </si>
  <si>
    <t>Britt-Marie</t>
  </si>
  <si>
    <t>070-512 23 45</t>
  </si>
  <si>
    <t>brittmarie.farnqvist@gmail.com</t>
  </si>
  <si>
    <t>Reginan</t>
  </si>
  <si>
    <t>Regina af Vindö43</t>
  </si>
  <si>
    <t>Sundsvall</t>
  </si>
  <si>
    <t>Sundsvalls Segelsällskap</t>
  </si>
  <si>
    <t>N21</t>
  </si>
  <si>
    <t>cvejde@gmail.com</t>
  </si>
  <si>
    <t>Beijerskajen 2B</t>
  </si>
  <si>
    <t>211 19 Malmö</t>
  </si>
  <si>
    <t>ulla@ulthena.se</t>
  </si>
  <si>
    <t>Lundblad</t>
  </si>
  <si>
    <t>per.lundblad@live.se</t>
  </si>
  <si>
    <t>Annica</t>
  </si>
  <si>
    <t>annica.lundblad@live.se</t>
  </si>
  <si>
    <t>Charlotta</t>
  </si>
  <si>
    <t>070-7956602</t>
  </si>
  <si>
    <t>073-6974195</t>
  </si>
  <si>
    <t>Vaxholm</t>
  </si>
  <si>
    <t>Emilia</t>
  </si>
  <si>
    <t>Eldh</t>
  </si>
  <si>
    <t>Sehlstedtsgatan 9</t>
  </si>
  <si>
    <t>115 28 Stockholm</t>
  </si>
  <si>
    <t>070-5334603</t>
  </si>
  <si>
    <t>emilia.eldh@gmail.com</t>
  </si>
  <si>
    <t>Brander</t>
  </si>
  <si>
    <t>070-9599126</t>
  </si>
  <si>
    <t>christian.h.brander@gmail.com</t>
  </si>
  <si>
    <t>Snork</t>
  </si>
  <si>
    <t>Najad 400</t>
  </si>
  <si>
    <t>Gustavsberg</t>
  </si>
  <si>
    <t>Tobias</t>
  </si>
  <si>
    <t>Hultman</t>
  </si>
  <si>
    <t>Päronstigen 11</t>
  </si>
  <si>
    <t>134 37 Gustavsberg</t>
  </si>
  <si>
    <t>070-5192049</t>
  </si>
  <si>
    <t>070-5703120</t>
  </si>
  <si>
    <t>anna.hultman@gustavsbergsgymnasium.se</t>
  </si>
  <si>
    <t>Havida</t>
  </si>
  <si>
    <t>Småängsviken</t>
  </si>
  <si>
    <t>Djurö båtsällskap</t>
  </si>
  <si>
    <t>Levin</t>
  </si>
  <si>
    <t>Litorinavägen 16</t>
  </si>
  <si>
    <t>181 66 Lidingö</t>
  </si>
  <si>
    <t>070-3207722</t>
  </si>
  <si>
    <t>per.levin@triplex.se</t>
  </si>
  <si>
    <t>Catti</t>
  </si>
  <si>
    <t>Levin-Unenge</t>
  </si>
  <si>
    <t>070-4504172</t>
  </si>
  <si>
    <t>catti.unenge@triplex.se</t>
  </si>
  <si>
    <t>Ellen</t>
  </si>
  <si>
    <t>Najad 460</t>
  </si>
  <si>
    <t>SFE3430</t>
  </si>
  <si>
    <t>Gåshaga</t>
  </si>
  <si>
    <t>KSSS</t>
  </si>
  <si>
    <t>ingen båt</t>
  </si>
  <si>
    <t>Östra Kasernvägen 6B,lgh1401</t>
  </si>
  <si>
    <t>Molly</t>
  </si>
  <si>
    <t>Dufour 385</t>
  </si>
  <si>
    <t>N22</t>
  </si>
  <si>
    <t>Östra Finnbodavägen 41</t>
  </si>
  <si>
    <t>131 73 Nacka Strand</t>
  </si>
  <si>
    <t>Pamina II</t>
  </si>
  <si>
    <t>HR64</t>
  </si>
  <si>
    <t>SFE4893</t>
  </si>
  <si>
    <t>Svante</t>
  </si>
  <si>
    <t>Agavägen 78</t>
  </si>
  <si>
    <t>181 55 Lidingö</t>
  </si>
  <si>
    <t>070-483 46 42</t>
  </si>
  <si>
    <t>Ewalds</t>
  </si>
  <si>
    <t>svante.ewalds@gmail.com</t>
  </si>
  <si>
    <t>Nina</t>
  </si>
  <si>
    <t>070-777 69 07</t>
  </si>
  <si>
    <t>nina.ewalds@gmail.com</t>
  </si>
  <si>
    <t>Najad360</t>
  </si>
  <si>
    <t>Trollskogsvägen 3</t>
  </si>
  <si>
    <t>473 33 Henån</t>
  </si>
  <si>
    <t>7 SY 6108</t>
  </si>
  <si>
    <t>marrehafner@gmail.com</t>
  </si>
  <si>
    <t>185 41 Vaxholm</t>
  </si>
  <si>
    <t>0708-540930</t>
  </si>
  <si>
    <t>Ingen båt</t>
  </si>
  <si>
    <t>N23</t>
  </si>
  <si>
    <t>Johan</t>
  </si>
  <si>
    <t>Ahlberg</t>
  </si>
  <si>
    <t>Ankdamsgatan 25</t>
  </si>
  <si>
    <t>171 67 Solna</t>
  </si>
  <si>
    <t>070-6949491</t>
  </si>
  <si>
    <t>snipe26475@gmail.com</t>
  </si>
  <si>
    <t>Ivani</t>
  </si>
  <si>
    <t>073-2042222</t>
  </si>
  <si>
    <t>vanamagda.a@gmail.com</t>
  </si>
  <si>
    <t>Upplands Väsby</t>
  </si>
  <si>
    <t>Upplands Väsby båtsällskap</t>
  </si>
  <si>
    <t>Storviksvägen 6</t>
  </si>
  <si>
    <t>Gunnar</t>
  </si>
  <si>
    <t>Österlöf</t>
  </si>
  <si>
    <t>Soldatgatan 21</t>
  </si>
  <si>
    <t>gunnar.osterlof@gmail.com</t>
  </si>
  <si>
    <t>Tine</t>
  </si>
  <si>
    <t>Hofbauer</t>
  </si>
  <si>
    <t>070-5702876</t>
  </si>
  <si>
    <t>070-8188834</t>
  </si>
  <si>
    <t>tine.hofbauer@gmai.com</t>
  </si>
  <si>
    <t>Conquet</t>
  </si>
  <si>
    <t>7sy2488</t>
  </si>
  <si>
    <t>185 34 Vaxholm</t>
  </si>
  <si>
    <t>Stefan</t>
  </si>
  <si>
    <t>Klippvägen 6</t>
  </si>
  <si>
    <t>141 44 Huddinge</t>
  </si>
  <si>
    <t>070-7211297</t>
  </si>
  <si>
    <t>janson_stefan@hotmail.com</t>
  </si>
  <si>
    <t>Sofie</t>
  </si>
  <si>
    <t>Handberg</t>
  </si>
  <si>
    <t>073-9742787</t>
  </si>
  <si>
    <t>sofie.handberg@outlook.com</t>
  </si>
  <si>
    <t>Regina af Vindö 38</t>
  </si>
  <si>
    <t>7SY9390</t>
  </si>
  <si>
    <t>Årstavikens Segelsällskap</t>
  </si>
  <si>
    <t>Agavägen 80</t>
  </si>
  <si>
    <t>tobias.hultman7@gmail.com</t>
  </si>
  <si>
    <t>z-garden@hotmail.com</t>
  </si>
  <si>
    <t>Ayfer II</t>
  </si>
  <si>
    <t>Linjett 34</t>
  </si>
  <si>
    <t>Grace</t>
  </si>
  <si>
    <t>magasanik@icloud.com</t>
  </si>
  <si>
    <t>Mikael</t>
  </si>
  <si>
    <t>Bjarne</t>
  </si>
  <si>
    <t>Gränsvägen 11</t>
  </si>
  <si>
    <t>18756 Täby</t>
  </si>
  <si>
    <t>0705-111222</t>
  </si>
  <si>
    <t>mikael.bjarne@gmail.com</t>
  </si>
  <si>
    <t>Näsbyviken</t>
  </si>
  <si>
    <t>N25</t>
  </si>
  <si>
    <t>Waenerlund</t>
  </si>
  <si>
    <t>Kardborrevägen 39</t>
  </si>
  <si>
    <t>136 72 Vendelsö</t>
  </si>
  <si>
    <t>073-9986616</t>
  </si>
  <si>
    <t>vildwitter@gmail.com</t>
  </si>
  <si>
    <t>Linda</t>
  </si>
  <si>
    <t>Karlsson</t>
  </si>
  <si>
    <t>073-7283757</t>
  </si>
  <si>
    <t>Flavor</t>
  </si>
  <si>
    <t>Tyresö</t>
  </si>
  <si>
    <t>TBS  (Trollbäckens båtsällskap)</t>
  </si>
  <si>
    <t>lindakarlsson@hotmail.com</t>
  </si>
  <si>
    <t>Martin</t>
  </si>
  <si>
    <t>Pajusoo</t>
  </si>
  <si>
    <t>Augustendalsvägen 4A</t>
  </si>
  <si>
    <t>131 51 Nacka</t>
  </si>
  <si>
    <t>0372-56996922</t>
  </si>
  <si>
    <t>martin@marest.se</t>
  </si>
  <si>
    <t>Lovis</t>
  </si>
  <si>
    <t>Najad 373</t>
  </si>
  <si>
    <t>Skarpöviken, Vindö</t>
  </si>
  <si>
    <t>Holgersson</t>
  </si>
  <si>
    <t>Herr Stens väg 31</t>
  </si>
  <si>
    <t>125 30 Älvsjö</t>
  </si>
  <si>
    <t>073-3125660</t>
  </si>
  <si>
    <t>per@perholgersson.se</t>
  </si>
  <si>
    <t>Highland Rover</t>
  </si>
  <si>
    <t>Najad 361</t>
  </si>
  <si>
    <t>N02</t>
  </si>
  <si>
    <t>Västra Finnbodavägen 11B</t>
  </si>
  <si>
    <t>131 71 Nacka</t>
  </si>
  <si>
    <t>Thörnqvist</t>
  </si>
  <si>
    <t>08-35 91 99</t>
  </si>
  <si>
    <t>0707-935986</t>
  </si>
  <si>
    <t>anders.thornqvist1@gmail.com</t>
  </si>
  <si>
    <t>Ann-Christine</t>
  </si>
  <si>
    <t>0705-626005</t>
  </si>
  <si>
    <t>anki.thornqvist@gmail.com</t>
  </si>
  <si>
    <t>Liv</t>
  </si>
  <si>
    <t>7SY9837</t>
  </si>
  <si>
    <t>O'Mera</t>
  </si>
  <si>
    <t>NAVIS, Djurgårdshamnen</t>
  </si>
  <si>
    <t>Hagner</t>
  </si>
  <si>
    <t>Barrskogsvägen 6</t>
  </si>
  <si>
    <t>13537 Tyresö</t>
  </si>
  <si>
    <t>070-4817463</t>
  </si>
  <si>
    <t>mats.o.hagner@gmail.com</t>
  </si>
  <si>
    <t>Anki</t>
  </si>
  <si>
    <t>070-5534422</t>
  </si>
  <si>
    <t>achagner@gmail.com</t>
  </si>
  <si>
    <t>Inga</t>
  </si>
  <si>
    <t>SF6688</t>
  </si>
  <si>
    <t>Gamla Tyresö Centrums Båtklubb</t>
  </si>
  <si>
    <t>Ronny</t>
  </si>
  <si>
    <t>Oltner</t>
  </si>
  <si>
    <t>Ekgården 4</t>
  </si>
  <si>
    <t>152 51 Ekgården 4</t>
  </si>
  <si>
    <t>070-5402038</t>
  </si>
  <si>
    <t>simoltner@gmail.com</t>
  </si>
  <si>
    <t>Donna</t>
  </si>
  <si>
    <t>Södertälje</t>
  </si>
  <si>
    <t>Östertälje båtklubb (ÖBK)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</si>
</sst>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222222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/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0" fillId="0" borderId="0" applyNumberFormat="0" applyFill="0" applyBorder="0" applyAlignment="0" applyProtection="0"/>
  </cellStyleXfs>
  <cellXfs count="19">
    <xf numFmtId="0" fontId="0" fillId="0" borderId="0" xfId="0"/>
    <xf numFmtId="0" fontId="16" fillId="0" borderId="0" xfId="0" applyFont="1"/>
    <xf numFmtId="0" fontId="16" fillId="0" borderId="0" xfId="0" applyFont="1" applyAlignment="1">
      <alignment horizontal="right"/>
    </xf>
    <xf numFmtId="0" fontId="16" fillId="0" borderId="10" xfId="0" applyFont="1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3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2" xfId="0" applyBorder="1" applyAlignment="1">
      <alignment vertical="center"/>
    </xf>
    <xf numFmtId="0" fontId="20" fillId="0" borderId="0" xfId="42" applyFill="1" applyBorder="1"/>
    <xf numFmtId="0" fontId="20" fillId="0" borderId="0" xfId="42" applyBorder="1"/>
    <xf numFmtId="0" fontId="20" fillId="0" borderId="12" xfId="42" applyBorder="1"/>
    <xf numFmtId="0" fontId="18" fillId="0" borderId="0" xfId="0" applyFont="1"/>
    <xf numFmtId="0" fontId="19" fillId="0" borderId="0" xfId="0" applyFont="1"/>
    <xf numFmtId="0" fontId="20" fillId="0" borderId="13" xfId="42" applyBorder="1"/>
    <xf numFmtId="0" fontId="20" fillId="0" borderId="13" xfId="42" applyFill="1" applyBorder="1"/>
    <xf numFmtId="0" fontId="20" fillId="0" borderId="12" xfId="42" applyFill="1" applyBorder="1"/>
    <xf numFmtId="0" fontId="20" fillId="0" borderId="0" xfId="42"/>
  </cellXfs>
  <cellStyles count="43">
    <cellStyle name="20 % - Dekorfärg1" xfId="19" builtinId="30" customBuiltin="1"/>
    <cellStyle name="20 % - Dekorfärg2" xfId="23" builtinId="34" customBuiltin="1"/>
    <cellStyle name="20 % - Dekorfärg3" xfId="27" builtinId="38" customBuiltin="1"/>
    <cellStyle name="20 % - Dekorfärg4" xfId="31" builtinId="42" customBuiltin="1"/>
    <cellStyle name="20 % - Dekorfärg5" xfId="35" builtinId="46" customBuiltin="1"/>
    <cellStyle name="20 % - Dekorfärg6" xfId="39" builtinId="50" customBuiltin="1"/>
    <cellStyle name="40 % - Dekorfärg1" xfId="20" builtinId="31" customBuiltin="1"/>
    <cellStyle name="40 % - Dekorfärg2" xfId="24" builtinId="35" customBuiltin="1"/>
    <cellStyle name="40 % - Dekorfärg3" xfId="28" builtinId="39" customBuiltin="1"/>
    <cellStyle name="40 % - Dekorfärg4" xfId="32" builtinId="43" customBuiltin="1"/>
    <cellStyle name="40 % - Dekorfärg5" xfId="36" builtinId="47" customBuiltin="1"/>
    <cellStyle name="40 % - Dekorfärg6" xfId="40" builtinId="51" customBuiltin="1"/>
    <cellStyle name="60 % - Dekorfärg1" xfId="21" builtinId="32" customBuiltin="1"/>
    <cellStyle name="60 % - Dekorfärg2" xfId="25" builtinId="36" customBuiltin="1"/>
    <cellStyle name="60 % - Dekorfärg3" xfId="29" builtinId="40" customBuiltin="1"/>
    <cellStyle name="60 % - Dekorfärg4" xfId="33" builtinId="44" customBuiltin="1"/>
    <cellStyle name="60 % - Dekorfärg5" xfId="37" builtinId="48" customBuiltin="1"/>
    <cellStyle name="60 % - Dekorfärg6" xfId="41" builtinId="52" customBuiltin="1"/>
    <cellStyle name="Anteckning" xfId="15" builtinId="10" customBuiltin="1"/>
    <cellStyle name="Beräkning" xfId="11" builtinId="22" customBuiltin="1"/>
    <cellStyle name="Bra" xfId="6" builtinId="26" customBuiltin="1"/>
    <cellStyle name="Dekorfärg1" xfId="18" builtinId="29" customBuiltin="1"/>
    <cellStyle name="Dekorfärg2" xfId="22" builtinId="33" customBuiltin="1"/>
    <cellStyle name="Dekorfärg3" xfId="26" builtinId="37" customBuiltin="1"/>
    <cellStyle name="Dekorfärg4" xfId="30" builtinId="41" customBuiltin="1"/>
    <cellStyle name="Dekorfärg5" xfId="34" builtinId="45" customBuiltin="1"/>
    <cellStyle name="Dekorfärg6" xfId="38" builtinId="49" customBuiltin="1"/>
    <cellStyle name="Dålig" xfId="7" builtinId="27" customBuiltin="1"/>
    <cellStyle name="Förklarande text" xfId="16" builtinId="53" customBuiltin="1"/>
    <cellStyle name="Hyperlänk" xfId="42" builtinId="8"/>
    <cellStyle name="Indata" xfId="9" builtinId="20" customBuiltin="1"/>
    <cellStyle name="Kontrollcell" xfId="13" builtinId="23" customBuiltin="1"/>
    <cellStyle name="Länkad cell" xfId="12" builtinId="24" customBuiltin="1"/>
    <cellStyle name="Neutral" xfId="8" builtinId="28" customBuiltin="1"/>
    <cellStyle name="Normal" xfId="0" builtinId="0"/>
    <cellStyle name="Rubrik" xfId="1" builtinId="15" customBuiltin="1"/>
    <cellStyle name="Rubrik 1" xfId="2" builtinId="16" customBuiltin="1"/>
    <cellStyle name="Rubrik 2" xfId="3" builtinId="17" customBuiltin="1"/>
    <cellStyle name="Rubrik 3" xfId="4" builtinId="18" customBuiltin="1"/>
    <cellStyle name="Rubrik 4" xfId="5" builtinId="19" customBuiltin="1"/>
    <cellStyle name="Summa" xfId="17" builtinId="25" customBuiltin="1"/>
    <cellStyle name="Utdata" xfId="10" builtinId="21" customBuiltin="1"/>
    <cellStyle name="Varnings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catti.unenge@triplex.se" TargetMode="External"/><Relationship Id="rId18" Type="http://schemas.openxmlformats.org/officeDocument/2006/relationships/hyperlink" Target="mailto:vanamagda.a@gmail.com" TargetMode="External"/><Relationship Id="rId26" Type="http://schemas.openxmlformats.org/officeDocument/2006/relationships/hyperlink" Target="mailto:magasanik@icloud.com" TargetMode="External"/><Relationship Id="rId21" Type="http://schemas.openxmlformats.org/officeDocument/2006/relationships/hyperlink" Target="mailto:janson_stefan@hotmail.com" TargetMode="External"/><Relationship Id="rId34" Type="http://schemas.openxmlformats.org/officeDocument/2006/relationships/hyperlink" Target="mailto:ulla@ulthena.se" TargetMode="External"/><Relationship Id="rId7" Type="http://schemas.openxmlformats.org/officeDocument/2006/relationships/hyperlink" Target="mailto:cvejde@gmail.com" TargetMode="External"/><Relationship Id="rId12" Type="http://schemas.openxmlformats.org/officeDocument/2006/relationships/hyperlink" Target="mailto:per.levin@triplex.se" TargetMode="External"/><Relationship Id="rId17" Type="http://schemas.openxmlformats.org/officeDocument/2006/relationships/hyperlink" Target="mailto:snipe26475@gmail.com" TargetMode="External"/><Relationship Id="rId25" Type="http://schemas.openxmlformats.org/officeDocument/2006/relationships/hyperlink" Target="mailto:christian.h.brander@gmail.com" TargetMode="External"/><Relationship Id="rId33" Type="http://schemas.openxmlformats.org/officeDocument/2006/relationships/hyperlink" Target="mailto:anki.thornqvist@gmail.com" TargetMode="External"/><Relationship Id="rId38" Type="http://schemas.openxmlformats.org/officeDocument/2006/relationships/printerSettings" Target="../printerSettings/printerSettings1.bin"/><Relationship Id="rId2" Type="http://schemas.openxmlformats.org/officeDocument/2006/relationships/hyperlink" Target="mailto:akh.nilsson@spray.se" TargetMode="External"/><Relationship Id="rId16" Type="http://schemas.openxmlformats.org/officeDocument/2006/relationships/hyperlink" Target="mailto:marrehafner@gmail.com" TargetMode="External"/><Relationship Id="rId20" Type="http://schemas.openxmlformats.org/officeDocument/2006/relationships/hyperlink" Target="mailto:tine.hofbauer@gmai.com" TargetMode="External"/><Relationship Id="rId29" Type="http://schemas.openxmlformats.org/officeDocument/2006/relationships/hyperlink" Target="mailto:lindakarlsson@hotmail.com" TargetMode="External"/><Relationship Id="rId1" Type="http://schemas.openxmlformats.org/officeDocument/2006/relationships/hyperlink" Target="mailto:maria.arfwedson@hotmail.com" TargetMode="External"/><Relationship Id="rId6" Type="http://schemas.openxmlformats.org/officeDocument/2006/relationships/hyperlink" Target="mailto:brittmarie.farnqvist@gmail.com" TargetMode="External"/><Relationship Id="rId11" Type="http://schemas.openxmlformats.org/officeDocument/2006/relationships/hyperlink" Target="mailto:anna.hultman@gustavsbergsgymnasium.se" TargetMode="External"/><Relationship Id="rId24" Type="http://schemas.openxmlformats.org/officeDocument/2006/relationships/hyperlink" Target="mailto:emilia.eldh@gmail.com" TargetMode="External"/><Relationship Id="rId32" Type="http://schemas.openxmlformats.org/officeDocument/2006/relationships/hyperlink" Target="mailto:anders.thornqvist1@gmail.com" TargetMode="External"/><Relationship Id="rId37" Type="http://schemas.openxmlformats.org/officeDocument/2006/relationships/hyperlink" Target="mailto:simoltner@gmail.com" TargetMode="External"/><Relationship Id="rId5" Type="http://schemas.openxmlformats.org/officeDocument/2006/relationships/hyperlink" Target="mailto:anders.farnqvist@gmail.com" TargetMode="External"/><Relationship Id="rId15" Type="http://schemas.openxmlformats.org/officeDocument/2006/relationships/hyperlink" Target="mailto:nina.ewalds@gmail.com" TargetMode="External"/><Relationship Id="rId23" Type="http://schemas.openxmlformats.org/officeDocument/2006/relationships/hyperlink" Target="mailto:z-garden@hotmail.com" TargetMode="External"/><Relationship Id="rId28" Type="http://schemas.openxmlformats.org/officeDocument/2006/relationships/hyperlink" Target="mailto:vildwitter@gmail.com" TargetMode="External"/><Relationship Id="rId36" Type="http://schemas.openxmlformats.org/officeDocument/2006/relationships/hyperlink" Target="mailto:achagner@gmail.com" TargetMode="External"/><Relationship Id="rId10" Type="http://schemas.openxmlformats.org/officeDocument/2006/relationships/hyperlink" Target="mailto:tobias.hultman7@gmail.com" TargetMode="External"/><Relationship Id="rId19" Type="http://schemas.openxmlformats.org/officeDocument/2006/relationships/hyperlink" Target="mailto:gunnar.osterlof@gmail.com" TargetMode="External"/><Relationship Id="rId31" Type="http://schemas.openxmlformats.org/officeDocument/2006/relationships/hyperlink" Target="mailto:per@perholgersson.se" TargetMode="External"/><Relationship Id="rId4" Type="http://schemas.openxmlformats.org/officeDocument/2006/relationships/hyperlink" Target="mailto:karin@svalfors.se" TargetMode="External"/><Relationship Id="rId9" Type="http://schemas.openxmlformats.org/officeDocument/2006/relationships/hyperlink" Target="mailto:annica.lundblad@live.se" TargetMode="External"/><Relationship Id="rId14" Type="http://schemas.openxmlformats.org/officeDocument/2006/relationships/hyperlink" Target="mailto:svante.ewalds@gmail.com" TargetMode="External"/><Relationship Id="rId22" Type="http://schemas.openxmlformats.org/officeDocument/2006/relationships/hyperlink" Target="mailto:sofie.handberg@outlook.com" TargetMode="External"/><Relationship Id="rId27" Type="http://schemas.openxmlformats.org/officeDocument/2006/relationships/hyperlink" Target="mailto:mikael.bjarne@gmail.com" TargetMode="External"/><Relationship Id="rId30" Type="http://schemas.openxmlformats.org/officeDocument/2006/relationships/hyperlink" Target="mailto:martin@marest.se" TargetMode="External"/><Relationship Id="rId35" Type="http://schemas.openxmlformats.org/officeDocument/2006/relationships/hyperlink" Target="mailto:mats.o.hagner@gmail.com" TargetMode="External"/><Relationship Id="rId8" Type="http://schemas.openxmlformats.org/officeDocument/2006/relationships/hyperlink" Target="mailto:per.lundblad@live.se" TargetMode="External"/><Relationship Id="rId3" Type="http://schemas.openxmlformats.org/officeDocument/2006/relationships/hyperlink" Target="mailto:hans.brodin@ownit.n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46"/>
  <sheetViews>
    <sheetView tabSelected="1" topLeftCell="A27" zoomScaleNormal="100" workbookViewId="0">
      <selection activeCell="C39" sqref="C39"/>
    </sheetView>
  </sheetViews>
  <sheetFormatPr defaultColWidth="8.54296875" defaultRowHeight="14.5" x14ac:dyDescent="0.35"/>
  <cols>
    <col min="1" max="1" width="4" bestFit="1" customWidth="1"/>
    <col min="2" max="2" width="4.453125" bestFit="1" customWidth="1"/>
    <col min="3" max="3" width="11.54296875" bestFit="1" customWidth="1"/>
    <col min="4" max="4" width="13.1796875" bestFit="1" customWidth="1"/>
    <col min="5" max="5" width="25.453125" bestFit="1" customWidth="1"/>
    <col min="6" max="6" width="24.453125" bestFit="1" customWidth="1"/>
    <col min="7" max="7" width="15.81640625" customWidth="1"/>
    <col min="8" max="8" width="12.54296875" bestFit="1" customWidth="1"/>
    <col min="9" max="9" width="12.453125" bestFit="1" customWidth="1"/>
    <col min="10" max="10" width="31.453125" customWidth="1"/>
    <col min="11" max="11" width="12.7265625" customWidth="1"/>
    <col min="12" max="12" width="18.1796875" bestFit="1" customWidth="1"/>
    <col min="13" max="13" width="13.1796875" bestFit="1" customWidth="1"/>
    <col min="14" max="15" width="12.453125" bestFit="1" customWidth="1"/>
    <col min="16" max="16" width="32" bestFit="1" customWidth="1"/>
    <col min="17" max="17" width="22.453125" bestFit="1" customWidth="1"/>
    <col min="18" max="18" width="14.453125" bestFit="1" customWidth="1"/>
    <col min="19" max="19" width="17.453125" customWidth="1"/>
    <col min="20" max="20" width="6.453125" bestFit="1" customWidth="1"/>
    <col min="21" max="21" width="9.453125" bestFit="1" customWidth="1"/>
    <col min="22" max="22" width="11.54296875" bestFit="1" customWidth="1"/>
    <col min="23" max="23" width="28.54296875" bestFit="1" customWidth="1"/>
    <col min="24" max="24" width="44" bestFit="1" customWidth="1"/>
    <col min="25" max="25" width="1.1796875" customWidth="1"/>
  </cols>
  <sheetData>
    <row r="1" spans="1:25" s="1" customFormat="1" ht="15" thickBot="1" x14ac:dyDescent="0.4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235</v>
      </c>
      <c r="K1" s="3" t="s">
        <v>9</v>
      </c>
      <c r="L1" s="3" t="s">
        <v>10</v>
      </c>
      <c r="M1" s="3" t="s">
        <v>11</v>
      </c>
      <c r="N1" s="3" t="s">
        <v>12</v>
      </c>
      <c r="O1" s="3" t="s">
        <v>13</v>
      </c>
      <c r="P1" s="3" t="s">
        <v>234</v>
      </c>
      <c r="Q1" s="3" t="s">
        <v>14</v>
      </c>
      <c r="R1" s="3" t="s">
        <v>15</v>
      </c>
      <c r="S1" s="3" t="s">
        <v>16</v>
      </c>
      <c r="T1" s="3" t="s">
        <v>17</v>
      </c>
      <c r="U1" s="3" t="s">
        <v>18</v>
      </c>
      <c r="V1" s="3" t="s">
        <v>19</v>
      </c>
      <c r="W1" s="3" t="s">
        <v>20</v>
      </c>
      <c r="X1" s="3" t="s">
        <v>21</v>
      </c>
      <c r="Y1" s="1" t="s">
        <v>22</v>
      </c>
    </row>
    <row r="2" spans="1:25" x14ac:dyDescent="0.35">
      <c r="A2" s="4">
        <v>126</v>
      </c>
      <c r="B2" s="4" t="s">
        <v>284</v>
      </c>
      <c r="C2" s="4" t="s">
        <v>170</v>
      </c>
      <c r="D2" s="4" t="s">
        <v>285</v>
      </c>
      <c r="E2" s="4" t="s">
        <v>472</v>
      </c>
      <c r="F2" s="4" t="s">
        <v>420</v>
      </c>
      <c r="G2" s="4" t="s">
        <v>286</v>
      </c>
      <c r="H2" s="4" t="s">
        <v>287</v>
      </c>
      <c r="I2" s="4"/>
      <c r="J2" s="4" t="s">
        <v>288</v>
      </c>
      <c r="K2" s="4"/>
      <c r="L2" s="4"/>
      <c r="M2" s="4"/>
      <c r="N2" s="4"/>
      <c r="O2" s="4"/>
      <c r="P2" s="4"/>
      <c r="Q2" s="4"/>
      <c r="R2" s="4" t="s">
        <v>289</v>
      </c>
      <c r="S2" s="4" t="s">
        <v>23</v>
      </c>
      <c r="T2" s="4">
        <v>2007</v>
      </c>
      <c r="U2" s="4">
        <v>17</v>
      </c>
      <c r="V2" s="4" t="s">
        <v>290</v>
      </c>
      <c r="W2" s="4" t="s">
        <v>193</v>
      </c>
      <c r="X2" s="4" t="s">
        <v>291</v>
      </c>
    </row>
    <row r="3" spans="1:25" x14ac:dyDescent="0.35">
      <c r="B3" t="s">
        <v>435</v>
      </c>
      <c r="C3" t="s">
        <v>436</v>
      </c>
      <c r="D3" t="s">
        <v>437</v>
      </c>
      <c r="E3" t="s">
        <v>438</v>
      </c>
      <c r="F3" t="s">
        <v>439</v>
      </c>
      <c r="H3" t="s">
        <v>440</v>
      </c>
      <c r="J3" s="10" t="s">
        <v>441</v>
      </c>
      <c r="K3" t="s">
        <v>442</v>
      </c>
      <c r="L3" t="s">
        <v>437</v>
      </c>
      <c r="N3" t="s">
        <v>443</v>
      </c>
      <c r="P3" s="10" t="s">
        <v>444</v>
      </c>
      <c r="R3" t="s">
        <v>477</v>
      </c>
      <c r="S3" t="s">
        <v>56</v>
      </c>
      <c r="T3">
        <v>1988</v>
      </c>
      <c r="U3">
        <v>83</v>
      </c>
      <c r="W3" t="s">
        <v>445</v>
      </c>
      <c r="X3" t="s">
        <v>446</v>
      </c>
    </row>
    <row r="4" spans="1:25" x14ac:dyDescent="0.35">
      <c r="A4" s="6"/>
      <c r="B4" s="6" t="s">
        <v>295</v>
      </c>
      <c r="C4" s="6" t="s">
        <v>177</v>
      </c>
      <c r="D4" s="6" t="s">
        <v>309</v>
      </c>
      <c r="E4" s="6" t="s">
        <v>310</v>
      </c>
      <c r="F4" s="6" t="s">
        <v>311</v>
      </c>
      <c r="G4" s="6"/>
      <c r="H4" s="6" t="s">
        <v>312</v>
      </c>
      <c r="I4" s="6"/>
      <c r="J4" s="16" t="s">
        <v>313</v>
      </c>
      <c r="K4" s="6" t="s">
        <v>314</v>
      </c>
      <c r="L4" s="6" t="s">
        <v>315</v>
      </c>
      <c r="M4" s="6"/>
      <c r="N4" s="6" t="s">
        <v>316</v>
      </c>
      <c r="O4" s="6"/>
      <c r="P4" s="16" t="s">
        <v>317</v>
      </c>
      <c r="Q4" s="6"/>
      <c r="R4" s="6" t="s">
        <v>318</v>
      </c>
      <c r="S4" s="6" t="s">
        <v>37</v>
      </c>
      <c r="T4" s="6">
        <v>2006</v>
      </c>
      <c r="U4" s="6">
        <v>124</v>
      </c>
      <c r="V4" s="6"/>
      <c r="W4" s="6" t="s">
        <v>319</v>
      </c>
      <c r="X4" s="6"/>
    </row>
    <row r="5" spans="1:25" x14ac:dyDescent="0.35">
      <c r="A5">
        <v>4</v>
      </c>
      <c r="B5" t="s">
        <v>24</v>
      </c>
      <c r="C5" t="s">
        <v>25</v>
      </c>
      <c r="D5" t="s">
        <v>26</v>
      </c>
      <c r="E5" t="s">
        <v>428</v>
      </c>
      <c r="F5" t="s">
        <v>429</v>
      </c>
      <c r="J5" s="11" t="s">
        <v>431</v>
      </c>
      <c r="R5" t="s">
        <v>27</v>
      </c>
      <c r="S5" t="s">
        <v>434</v>
      </c>
    </row>
    <row r="6" spans="1:25" x14ac:dyDescent="0.35">
      <c r="B6" t="s">
        <v>486</v>
      </c>
      <c r="C6" t="s">
        <v>479</v>
      </c>
      <c r="D6" t="s">
        <v>480</v>
      </c>
      <c r="E6" t="s">
        <v>481</v>
      </c>
      <c r="F6" t="s">
        <v>482</v>
      </c>
      <c r="H6" t="s">
        <v>483</v>
      </c>
      <c r="J6" s="11"/>
      <c r="P6" s="18" t="s">
        <v>484</v>
      </c>
      <c r="R6" t="s">
        <v>368</v>
      </c>
      <c r="S6" t="s">
        <v>37</v>
      </c>
      <c r="T6">
        <v>2005</v>
      </c>
      <c r="U6">
        <v>111</v>
      </c>
      <c r="W6" t="s">
        <v>485</v>
      </c>
    </row>
    <row r="7" spans="1:25" x14ac:dyDescent="0.35">
      <c r="A7" s="5">
        <v>9</v>
      </c>
      <c r="B7" s="5"/>
      <c r="C7" s="5" t="s">
        <v>28</v>
      </c>
      <c r="D7" s="5" t="s">
        <v>29</v>
      </c>
      <c r="E7" s="5" t="s">
        <v>30</v>
      </c>
      <c r="F7" s="5" t="s">
        <v>31</v>
      </c>
      <c r="G7" s="5"/>
      <c r="H7" s="5" t="s">
        <v>32</v>
      </c>
      <c r="I7" s="5"/>
      <c r="J7" s="5" t="s">
        <v>33</v>
      </c>
      <c r="K7" s="5" t="s">
        <v>34</v>
      </c>
      <c r="L7" s="5" t="s">
        <v>29</v>
      </c>
      <c r="M7" s="5" t="s">
        <v>35</v>
      </c>
      <c r="N7" s="5" t="s">
        <v>32</v>
      </c>
      <c r="O7" s="5"/>
      <c r="P7" s="5" t="s">
        <v>36</v>
      </c>
      <c r="Q7" s="5"/>
      <c r="R7" s="5"/>
      <c r="S7" s="5" t="s">
        <v>434</v>
      </c>
      <c r="T7" s="5"/>
      <c r="U7" s="5"/>
      <c r="V7" s="5"/>
      <c r="W7" s="5"/>
      <c r="X7" s="5"/>
    </row>
    <row r="8" spans="1:25" x14ac:dyDescent="0.35">
      <c r="B8" t="s">
        <v>295</v>
      </c>
      <c r="C8" t="s">
        <v>34</v>
      </c>
      <c r="D8" t="s">
        <v>333</v>
      </c>
      <c r="E8" t="s">
        <v>334</v>
      </c>
      <c r="F8" t="s">
        <v>335</v>
      </c>
      <c r="H8" t="s">
        <v>336</v>
      </c>
      <c r="J8" s="10" t="s">
        <v>337</v>
      </c>
      <c r="K8" t="s">
        <v>338</v>
      </c>
      <c r="L8" t="s">
        <v>339</v>
      </c>
      <c r="N8" t="s">
        <v>340</v>
      </c>
      <c r="P8" s="10" t="s">
        <v>341</v>
      </c>
      <c r="R8" t="s">
        <v>342</v>
      </c>
      <c r="S8" t="s">
        <v>343</v>
      </c>
      <c r="T8">
        <v>2002</v>
      </c>
      <c r="U8">
        <v>84</v>
      </c>
      <c r="V8" t="s">
        <v>344</v>
      </c>
      <c r="W8" t="s">
        <v>345</v>
      </c>
      <c r="X8" t="s">
        <v>346</v>
      </c>
    </row>
    <row r="9" spans="1:25" x14ac:dyDescent="0.35">
      <c r="B9" t="s">
        <v>359</v>
      </c>
      <c r="C9" t="s">
        <v>372</v>
      </c>
      <c r="D9" t="s">
        <v>373</v>
      </c>
      <c r="E9" t="s">
        <v>374</v>
      </c>
      <c r="F9" t="s">
        <v>375</v>
      </c>
      <c r="H9" t="s">
        <v>376</v>
      </c>
      <c r="J9" s="10" t="s">
        <v>377</v>
      </c>
      <c r="K9" t="s">
        <v>320</v>
      </c>
      <c r="L9" t="s">
        <v>378</v>
      </c>
      <c r="N9" t="s">
        <v>379</v>
      </c>
      <c r="P9" s="10" t="s">
        <v>380</v>
      </c>
      <c r="R9" t="s">
        <v>381</v>
      </c>
      <c r="S9" t="s">
        <v>382</v>
      </c>
      <c r="T9">
        <v>2004</v>
      </c>
      <c r="U9">
        <v>46</v>
      </c>
      <c r="W9" t="s">
        <v>383</v>
      </c>
    </row>
    <row r="10" spans="1:25" x14ac:dyDescent="0.35">
      <c r="B10" t="s">
        <v>412</v>
      </c>
      <c r="C10" t="s">
        <v>418</v>
      </c>
      <c r="D10" t="s">
        <v>422</v>
      </c>
      <c r="E10" t="s">
        <v>419</v>
      </c>
      <c r="F10" t="s">
        <v>420</v>
      </c>
      <c r="H10" t="s">
        <v>421</v>
      </c>
      <c r="J10" s="10" t="s">
        <v>423</v>
      </c>
      <c r="K10" t="s">
        <v>424</v>
      </c>
      <c r="L10" t="s">
        <v>422</v>
      </c>
      <c r="N10" t="s">
        <v>425</v>
      </c>
      <c r="P10" s="10" t="s">
        <v>426</v>
      </c>
      <c r="R10" t="s">
        <v>475</v>
      </c>
      <c r="S10" t="s">
        <v>476</v>
      </c>
      <c r="T10">
        <v>2000</v>
      </c>
      <c r="W10" t="s">
        <v>42</v>
      </c>
    </row>
    <row r="11" spans="1:25" x14ac:dyDescent="0.35">
      <c r="A11" s="6"/>
      <c r="B11" s="6" t="s">
        <v>295</v>
      </c>
      <c r="C11" s="6" t="s">
        <v>233</v>
      </c>
      <c r="D11" s="6" t="s">
        <v>347</v>
      </c>
      <c r="E11" s="6" t="s">
        <v>348</v>
      </c>
      <c r="F11" s="6" t="s">
        <v>349</v>
      </c>
      <c r="G11" s="6"/>
      <c r="H11" s="6" t="s">
        <v>350</v>
      </c>
      <c r="I11" s="6"/>
      <c r="J11" s="16" t="s">
        <v>351</v>
      </c>
      <c r="K11" s="6" t="s">
        <v>352</v>
      </c>
      <c r="L11" s="6" t="s">
        <v>347</v>
      </c>
      <c r="M11" s="6"/>
      <c r="N11" s="6" t="s">
        <v>353</v>
      </c>
      <c r="O11" s="6"/>
      <c r="P11" s="16" t="s">
        <v>354</v>
      </c>
      <c r="Q11" s="6"/>
      <c r="R11" s="6" t="s">
        <v>355</v>
      </c>
      <c r="S11" s="6" t="s">
        <v>356</v>
      </c>
      <c r="T11" s="6">
        <v>1999</v>
      </c>
      <c r="U11" s="6">
        <v>15</v>
      </c>
      <c r="V11" s="6"/>
      <c r="W11" s="6" t="s">
        <v>357</v>
      </c>
      <c r="X11" s="6" t="s">
        <v>358</v>
      </c>
    </row>
    <row r="12" spans="1:25" x14ac:dyDescent="0.35">
      <c r="A12">
        <v>22</v>
      </c>
      <c r="C12" t="s">
        <v>47</v>
      </c>
      <c r="D12" t="s">
        <v>48</v>
      </c>
      <c r="E12" t="s">
        <v>49</v>
      </c>
      <c r="F12" t="s">
        <v>50</v>
      </c>
      <c r="G12" t="s">
        <v>51</v>
      </c>
      <c r="H12" t="s">
        <v>52</v>
      </c>
      <c r="J12" t="s">
        <v>53</v>
      </c>
      <c r="K12" t="s">
        <v>40</v>
      </c>
      <c r="L12" t="s">
        <v>48</v>
      </c>
      <c r="N12" t="s">
        <v>54</v>
      </c>
      <c r="O12" t="s">
        <v>51</v>
      </c>
      <c r="R12" t="s">
        <v>55</v>
      </c>
      <c r="S12" t="s">
        <v>56</v>
      </c>
      <c r="T12">
        <v>1986</v>
      </c>
      <c r="U12">
        <v>14</v>
      </c>
      <c r="V12" t="s">
        <v>430</v>
      </c>
      <c r="W12" t="s">
        <v>57</v>
      </c>
    </row>
    <row r="13" spans="1:25" x14ac:dyDescent="0.35">
      <c r="B13" t="s">
        <v>486</v>
      </c>
      <c r="C13" t="s">
        <v>46</v>
      </c>
      <c r="D13" t="s">
        <v>529</v>
      </c>
      <c r="E13" t="s">
        <v>530</v>
      </c>
      <c r="F13" t="s">
        <v>531</v>
      </c>
      <c r="H13" t="s">
        <v>532</v>
      </c>
      <c r="J13" s="18" t="s">
        <v>533</v>
      </c>
      <c r="K13" t="s">
        <v>534</v>
      </c>
      <c r="L13" t="s">
        <v>529</v>
      </c>
      <c r="N13" t="s">
        <v>535</v>
      </c>
      <c r="P13" s="18" t="s">
        <v>536</v>
      </c>
      <c r="R13" t="s">
        <v>537</v>
      </c>
      <c r="S13" t="s">
        <v>59</v>
      </c>
      <c r="T13">
        <v>1997</v>
      </c>
      <c r="U13">
        <v>32</v>
      </c>
      <c r="V13" t="s">
        <v>538</v>
      </c>
      <c r="W13" t="s">
        <v>539</v>
      </c>
      <c r="X13" t="s">
        <v>539</v>
      </c>
    </row>
    <row r="14" spans="1:25" x14ac:dyDescent="0.35">
      <c r="A14" s="6">
        <v>25</v>
      </c>
      <c r="B14" s="6" t="s">
        <v>24</v>
      </c>
      <c r="C14" s="6" t="s">
        <v>62</v>
      </c>
      <c r="D14" s="6" t="s">
        <v>58</v>
      </c>
      <c r="E14" s="6" t="s">
        <v>296</v>
      </c>
      <c r="F14" s="6" t="s">
        <v>61</v>
      </c>
      <c r="G14" s="6"/>
      <c r="H14" s="6" t="s">
        <v>63</v>
      </c>
      <c r="I14" s="6"/>
      <c r="J14" s="15" t="s">
        <v>363</v>
      </c>
      <c r="K14" s="6"/>
      <c r="L14" s="6"/>
      <c r="M14" s="6"/>
      <c r="N14" s="6"/>
      <c r="O14" s="6"/>
      <c r="P14" s="15"/>
      <c r="Q14" s="6"/>
      <c r="R14" s="6"/>
      <c r="S14" s="6" t="s">
        <v>434</v>
      </c>
      <c r="T14" s="6"/>
      <c r="U14" s="6"/>
      <c r="V14" s="6"/>
      <c r="W14" s="6"/>
      <c r="X14" s="6"/>
    </row>
    <row r="15" spans="1:25" x14ac:dyDescent="0.35">
      <c r="A15" s="5">
        <v>27</v>
      </c>
      <c r="B15" s="5"/>
      <c r="C15" s="5" t="s">
        <v>64</v>
      </c>
      <c r="D15" s="5" t="s">
        <v>65</v>
      </c>
      <c r="E15" s="5" t="s">
        <v>66</v>
      </c>
      <c r="F15" s="5" t="s">
        <v>67</v>
      </c>
      <c r="G15" s="5"/>
      <c r="H15" s="5" t="s">
        <v>68</v>
      </c>
      <c r="I15" s="5"/>
      <c r="J15" s="5" t="s">
        <v>69</v>
      </c>
      <c r="K15" s="5" t="s">
        <v>70</v>
      </c>
      <c r="L15" s="5" t="s">
        <v>71</v>
      </c>
      <c r="M15" s="5"/>
      <c r="N15" s="5" t="s">
        <v>72</v>
      </c>
      <c r="O15" s="5"/>
      <c r="P15" s="5" t="s">
        <v>73</v>
      </c>
      <c r="Q15" s="5"/>
      <c r="R15" s="5" t="s">
        <v>74</v>
      </c>
      <c r="S15" s="5" t="s">
        <v>37</v>
      </c>
      <c r="T15" s="5">
        <v>2008</v>
      </c>
      <c r="U15" s="5">
        <v>136</v>
      </c>
      <c r="V15" s="5" t="s">
        <v>75</v>
      </c>
      <c r="W15" s="5" t="s">
        <v>76</v>
      </c>
      <c r="X15" s="5"/>
    </row>
    <row r="16" spans="1:25" x14ac:dyDescent="0.35">
      <c r="A16" s="6">
        <v>29</v>
      </c>
      <c r="B16" s="6"/>
      <c r="C16" s="6" t="s">
        <v>77</v>
      </c>
      <c r="D16" s="6" t="s">
        <v>78</v>
      </c>
      <c r="E16" s="6" t="s">
        <v>447</v>
      </c>
      <c r="F16" s="6" t="s">
        <v>79</v>
      </c>
      <c r="G16" s="6" t="s">
        <v>80</v>
      </c>
      <c r="H16" s="6" t="s">
        <v>81</v>
      </c>
      <c r="I16" s="6" t="s">
        <v>82</v>
      </c>
      <c r="J16" s="6" t="s">
        <v>83</v>
      </c>
      <c r="K16" s="6" t="s">
        <v>84</v>
      </c>
      <c r="L16" s="6" t="s">
        <v>78</v>
      </c>
      <c r="M16" s="6" t="s">
        <v>82</v>
      </c>
      <c r="N16" s="6" t="s">
        <v>85</v>
      </c>
      <c r="O16" s="6"/>
      <c r="P16" s="15" t="s">
        <v>474</v>
      </c>
      <c r="Q16" s="6"/>
      <c r="R16" s="6" t="s">
        <v>415</v>
      </c>
      <c r="S16" s="6" t="s">
        <v>416</v>
      </c>
      <c r="T16" s="6">
        <v>2013</v>
      </c>
      <c r="U16" s="6"/>
      <c r="V16" s="6" t="s">
        <v>417</v>
      </c>
      <c r="W16" s="6" t="s">
        <v>86</v>
      </c>
      <c r="X16" s="6"/>
    </row>
    <row r="17" spans="1:24" x14ac:dyDescent="0.35">
      <c r="B17" t="s">
        <v>486</v>
      </c>
      <c r="C17" t="s">
        <v>84</v>
      </c>
      <c r="D17" t="s">
        <v>508</v>
      </c>
      <c r="E17" t="s">
        <v>509</v>
      </c>
      <c r="F17" t="s">
        <v>510</v>
      </c>
      <c r="G17" t="s">
        <v>511</v>
      </c>
      <c r="J17" s="10" t="s">
        <v>512</v>
      </c>
      <c r="P17" s="11"/>
      <c r="R17" t="s">
        <v>513</v>
      </c>
      <c r="S17" t="s">
        <v>514</v>
      </c>
      <c r="T17">
        <v>1997</v>
      </c>
      <c r="U17">
        <v>86</v>
      </c>
    </row>
    <row r="18" spans="1:24" x14ac:dyDescent="0.35">
      <c r="A18">
        <v>100</v>
      </c>
      <c r="B18" t="s">
        <v>204</v>
      </c>
      <c r="C18" t="s">
        <v>44</v>
      </c>
      <c r="D18" t="s">
        <v>205</v>
      </c>
      <c r="E18" t="s">
        <v>206</v>
      </c>
      <c r="F18" t="s">
        <v>207</v>
      </c>
      <c r="H18" t="s">
        <v>208</v>
      </c>
      <c r="J18" t="s">
        <v>209</v>
      </c>
      <c r="K18" t="s">
        <v>210</v>
      </c>
      <c r="L18" t="s">
        <v>205</v>
      </c>
      <c r="N18" t="s">
        <v>211</v>
      </c>
      <c r="P18" t="s">
        <v>212</v>
      </c>
      <c r="S18" t="s">
        <v>434</v>
      </c>
    </row>
    <row r="19" spans="1:24" x14ac:dyDescent="0.35">
      <c r="A19" s="5"/>
      <c r="B19" s="5" t="s">
        <v>359</v>
      </c>
      <c r="C19" s="5" t="s">
        <v>384</v>
      </c>
      <c r="D19" s="5" t="s">
        <v>385</v>
      </c>
      <c r="E19" s="5" t="s">
        <v>386</v>
      </c>
      <c r="F19" s="5" t="s">
        <v>387</v>
      </c>
      <c r="G19" s="5"/>
      <c r="H19" s="5" t="s">
        <v>388</v>
      </c>
      <c r="I19" s="5"/>
      <c r="J19" s="17" t="s">
        <v>473</v>
      </c>
      <c r="K19" s="5" t="s">
        <v>203</v>
      </c>
      <c r="L19" s="5" t="s">
        <v>385</v>
      </c>
      <c r="M19" s="5"/>
      <c r="N19" s="5" t="s">
        <v>389</v>
      </c>
      <c r="O19" s="5"/>
      <c r="P19" s="17" t="s">
        <v>390</v>
      </c>
      <c r="Q19" s="5"/>
      <c r="R19" s="5" t="s">
        <v>391</v>
      </c>
      <c r="S19" s="5" t="s">
        <v>37</v>
      </c>
      <c r="T19" s="5">
        <v>2009</v>
      </c>
      <c r="U19" s="5">
        <v>138</v>
      </c>
      <c r="V19" s="5"/>
      <c r="W19" s="5" t="s">
        <v>392</v>
      </c>
      <c r="X19" s="5" t="s">
        <v>393</v>
      </c>
    </row>
    <row r="20" spans="1:24" x14ac:dyDescent="0.35">
      <c r="A20">
        <v>31</v>
      </c>
      <c r="B20" t="s">
        <v>515</v>
      </c>
      <c r="C20" t="s">
        <v>43</v>
      </c>
      <c r="D20" t="s">
        <v>88</v>
      </c>
      <c r="E20" t="s">
        <v>89</v>
      </c>
      <c r="F20" t="s">
        <v>90</v>
      </c>
      <c r="H20" t="s">
        <v>91</v>
      </c>
      <c r="J20" t="s">
        <v>92</v>
      </c>
      <c r="K20" t="s">
        <v>46</v>
      </c>
      <c r="L20" t="s">
        <v>88</v>
      </c>
      <c r="N20" t="s">
        <v>93</v>
      </c>
      <c r="P20" t="s">
        <v>94</v>
      </c>
      <c r="S20" t="s">
        <v>434</v>
      </c>
    </row>
    <row r="21" spans="1:24" x14ac:dyDescent="0.35">
      <c r="A21" s="6"/>
      <c r="B21" s="6" t="s">
        <v>435</v>
      </c>
      <c r="C21" s="6" t="s">
        <v>460</v>
      </c>
      <c r="D21" s="6" t="s">
        <v>191</v>
      </c>
      <c r="E21" s="6" t="s">
        <v>461</v>
      </c>
      <c r="F21" s="6" t="s">
        <v>462</v>
      </c>
      <c r="G21" s="6"/>
      <c r="H21" s="6" t="s">
        <v>463</v>
      </c>
      <c r="I21" s="6"/>
      <c r="J21" s="15" t="s">
        <v>464</v>
      </c>
      <c r="K21" s="6" t="s">
        <v>465</v>
      </c>
      <c r="L21" s="6" t="s">
        <v>466</v>
      </c>
      <c r="M21" s="6"/>
      <c r="N21" s="6" t="s">
        <v>467</v>
      </c>
      <c r="O21" s="6"/>
      <c r="P21" s="15" t="s">
        <v>468</v>
      </c>
      <c r="Q21" s="6"/>
      <c r="R21" s="6" t="s">
        <v>213</v>
      </c>
      <c r="S21" s="6" t="s">
        <v>469</v>
      </c>
      <c r="T21" s="6">
        <v>2003</v>
      </c>
      <c r="U21" s="6">
        <v>14</v>
      </c>
      <c r="V21" s="6" t="s">
        <v>470</v>
      </c>
      <c r="W21" s="6" t="s">
        <v>87</v>
      </c>
      <c r="X21" s="6" t="s">
        <v>471</v>
      </c>
    </row>
    <row r="22" spans="1:24" x14ac:dyDescent="0.35">
      <c r="B22" t="s">
        <v>359</v>
      </c>
      <c r="C22" t="s">
        <v>84</v>
      </c>
      <c r="D22" t="s">
        <v>394</v>
      </c>
      <c r="E22" t="s">
        <v>395</v>
      </c>
      <c r="F22" t="s">
        <v>396</v>
      </c>
      <c r="H22" t="s">
        <v>397</v>
      </c>
      <c r="J22" s="11" t="s">
        <v>398</v>
      </c>
      <c r="K22" t="s">
        <v>399</v>
      </c>
      <c r="L22" t="s">
        <v>400</v>
      </c>
      <c r="N22" t="s">
        <v>401</v>
      </c>
      <c r="P22" s="10" t="s">
        <v>402</v>
      </c>
      <c r="R22" t="s">
        <v>403</v>
      </c>
      <c r="S22" t="s">
        <v>404</v>
      </c>
      <c r="T22">
        <v>2005</v>
      </c>
      <c r="U22">
        <v>44</v>
      </c>
      <c r="V22" t="s">
        <v>405</v>
      </c>
      <c r="W22" t="s">
        <v>406</v>
      </c>
      <c r="X22" s="8" t="s">
        <v>407</v>
      </c>
    </row>
    <row r="23" spans="1:24" x14ac:dyDescent="0.35">
      <c r="A23">
        <v>38</v>
      </c>
      <c r="C23" t="s">
        <v>95</v>
      </c>
      <c r="D23" t="s">
        <v>96</v>
      </c>
      <c r="E23" t="s">
        <v>413</v>
      </c>
      <c r="F23" t="s">
        <v>414</v>
      </c>
      <c r="G23" t="s">
        <v>97</v>
      </c>
      <c r="H23" t="s">
        <v>98</v>
      </c>
      <c r="I23" t="s">
        <v>99</v>
      </c>
      <c r="J23" t="s">
        <v>303</v>
      </c>
      <c r="R23" t="s">
        <v>27</v>
      </c>
      <c r="S23" t="s">
        <v>434</v>
      </c>
    </row>
    <row r="24" spans="1:24" x14ac:dyDescent="0.35">
      <c r="B24" t="s">
        <v>359</v>
      </c>
      <c r="C24" t="s">
        <v>84</v>
      </c>
      <c r="D24" t="s">
        <v>364</v>
      </c>
      <c r="E24" t="s">
        <v>516</v>
      </c>
      <c r="F24" t="s">
        <v>517</v>
      </c>
      <c r="H24" t="s">
        <v>369</v>
      </c>
      <c r="J24" s="10" t="s">
        <v>365</v>
      </c>
      <c r="K24" t="s">
        <v>366</v>
      </c>
      <c r="L24" t="s">
        <v>364</v>
      </c>
      <c r="N24" t="s">
        <v>370</v>
      </c>
      <c r="P24" s="11" t="s">
        <v>367</v>
      </c>
      <c r="R24" t="s">
        <v>527</v>
      </c>
      <c r="S24" t="s">
        <v>23</v>
      </c>
      <c r="T24">
        <v>2011</v>
      </c>
      <c r="U24">
        <v>49</v>
      </c>
      <c r="W24" t="s">
        <v>528</v>
      </c>
    </row>
    <row r="25" spans="1:24" x14ac:dyDescent="0.35">
      <c r="A25">
        <v>40</v>
      </c>
      <c r="C25" t="s">
        <v>100</v>
      </c>
      <c r="D25" t="s">
        <v>101</v>
      </c>
      <c r="E25" t="s">
        <v>304</v>
      </c>
      <c r="F25" t="s">
        <v>305</v>
      </c>
      <c r="G25" t="s">
        <v>102</v>
      </c>
      <c r="H25" t="s">
        <v>103</v>
      </c>
      <c r="I25" t="s">
        <v>103</v>
      </c>
      <c r="J25" t="s">
        <v>104</v>
      </c>
      <c r="K25" t="s">
        <v>105</v>
      </c>
      <c r="L25" t="s">
        <v>106</v>
      </c>
      <c r="N25" t="s">
        <v>107</v>
      </c>
      <c r="R25" t="s">
        <v>108</v>
      </c>
      <c r="S25" t="s">
        <v>109</v>
      </c>
      <c r="T25">
        <v>1998</v>
      </c>
      <c r="U25">
        <v>12</v>
      </c>
      <c r="V25" t="s">
        <v>110</v>
      </c>
      <c r="W25" t="s">
        <v>111</v>
      </c>
    </row>
    <row r="26" spans="1:24" x14ac:dyDescent="0.35">
      <c r="A26" s="5">
        <v>82</v>
      </c>
      <c r="B26" s="5" t="s">
        <v>243</v>
      </c>
      <c r="C26" s="5" t="s">
        <v>184</v>
      </c>
      <c r="D26" s="5" t="s">
        <v>185</v>
      </c>
      <c r="E26" s="5" t="s">
        <v>186</v>
      </c>
      <c r="F26" s="5" t="s">
        <v>187</v>
      </c>
      <c r="G26" s="5" t="s">
        <v>188</v>
      </c>
      <c r="H26" s="5" t="s">
        <v>189</v>
      </c>
      <c r="I26" s="5" t="s">
        <v>189</v>
      </c>
      <c r="J26" s="12" t="s">
        <v>478</v>
      </c>
      <c r="K26" s="5" t="s">
        <v>190</v>
      </c>
      <c r="L26" s="5" t="s">
        <v>191</v>
      </c>
      <c r="M26" s="5" t="s">
        <v>27</v>
      </c>
      <c r="N26" s="5" t="s">
        <v>192</v>
      </c>
      <c r="O26" s="5"/>
      <c r="P26" s="5" t="s">
        <v>308</v>
      </c>
      <c r="Q26" s="5"/>
      <c r="R26" s="5" t="s">
        <v>410</v>
      </c>
      <c r="S26" s="5" t="s">
        <v>411</v>
      </c>
      <c r="T26" s="5"/>
      <c r="U26" s="5">
        <v>370</v>
      </c>
      <c r="V26" s="5"/>
      <c r="W26" s="5" t="s">
        <v>193</v>
      </c>
      <c r="X26" s="5"/>
    </row>
    <row r="27" spans="1:24" x14ac:dyDescent="0.35">
      <c r="A27" s="6">
        <v>83</v>
      </c>
      <c r="B27" s="6" t="s">
        <v>243</v>
      </c>
      <c r="C27" s="6" t="s">
        <v>100</v>
      </c>
      <c r="D27" s="6" t="s">
        <v>194</v>
      </c>
      <c r="E27" s="6" t="s">
        <v>195</v>
      </c>
      <c r="F27" s="6" t="s">
        <v>196</v>
      </c>
      <c r="G27" s="6" t="s">
        <v>197</v>
      </c>
      <c r="H27" s="6" t="s">
        <v>198</v>
      </c>
      <c r="I27" s="6" t="s">
        <v>198</v>
      </c>
      <c r="J27" s="6" t="s">
        <v>199</v>
      </c>
      <c r="K27" s="6" t="s">
        <v>200</v>
      </c>
      <c r="L27" s="6" t="s">
        <v>194</v>
      </c>
      <c r="M27" s="6"/>
      <c r="N27" s="6"/>
      <c r="O27" s="6"/>
      <c r="P27" s="6"/>
      <c r="Q27" s="6"/>
      <c r="R27" s="6" t="s">
        <v>201</v>
      </c>
      <c r="S27" s="6" t="s">
        <v>183</v>
      </c>
      <c r="T27" s="6">
        <v>2007</v>
      </c>
      <c r="U27" s="6">
        <v>305</v>
      </c>
      <c r="V27" s="6"/>
      <c r="W27" s="6" t="s">
        <v>202</v>
      </c>
      <c r="X27" s="6"/>
    </row>
    <row r="28" spans="1:24" x14ac:dyDescent="0.35">
      <c r="A28" s="6">
        <v>119</v>
      </c>
      <c r="B28" s="6" t="s">
        <v>244</v>
      </c>
      <c r="C28" s="6" t="s">
        <v>246</v>
      </c>
      <c r="D28" s="6" t="s">
        <v>247</v>
      </c>
      <c r="E28" s="6" t="s">
        <v>248</v>
      </c>
      <c r="F28" s="6" t="s">
        <v>263</v>
      </c>
      <c r="G28" s="6" t="s">
        <v>249</v>
      </c>
      <c r="H28" s="6" t="s">
        <v>251</v>
      </c>
      <c r="I28" s="6" t="s">
        <v>250</v>
      </c>
      <c r="J28" s="6" t="s">
        <v>252</v>
      </c>
      <c r="K28" s="6" t="s">
        <v>253</v>
      </c>
      <c r="L28" s="6" t="s">
        <v>254</v>
      </c>
      <c r="M28" s="6" t="s">
        <v>250</v>
      </c>
      <c r="N28" s="6" t="s">
        <v>251</v>
      </c>
      <c r="O28" s="6"/>
      <c r="P28" s="6" t="s">
        <v>255</v>
      </c>
      <c r="Q28" s="6"/>
      <c r="R28" s="6" t="s">
        <v>256</v>
      </c>
      <c r="S28" s="6" t="s">
        <v>214</v>
      </c>
      <c r="T28" s="6">
        <v>1997</v>
      </c>
      <c r="U28" s="6">
        <v>7</v>
      </c>
      <c r="V28" s="6" t="s">
        <v>257</v>
      </c>
      <c r="W28" s="6" t="s">
        <v>258</v>
      </c>
      <c r="X28" s="6" t="s">
        <v>259</v>
      </c>
    </row>
    <row r="29" spans="1:24" x14ac:dyDescent="0.35">
      <c r="A29">
        <v>44</v>
      </c>
      <c r="C29" t="s">
        <v>112</v>
      </c>
      <c r="D29" t="s">
        <v>113</v>
      </c>
      <c r="E29" t="s">
        <v>307</v>
      </c>
      <c r="F29" t="s">
        <v>114</v>
      </c>
      <c r="G29" t="s">
        <v>115</v>
      </c>
      <c r="H29" t="s">
        <v>116</v>
      </c>
      <c r="J29" t="s">
        <v>117</v>
      </c>
      <c r="K29" t="s">
        <v>60</v>
      </c>
      <c r="L29" t="s">
        <v>113</v>
      </c>
      <c r="N29" t="s">
        <v>118</v>
      </c>
      <c r="R29" t="s">
        <v>119</v>
      </c>
      <c r="S29" t="s">
        <v>39</v>
      </c>
      <c r="U29">
        <v>103</v>
      </c>
      <c r="V29" t="s">
        <v>120</v>
      </c>
      <c r="W29" t="s">
        <v>121</v>
      </c>
    </row>
    <row r="30" spans="1:24" x14ac:dyDescent="0.35">
      <c r="B30" t="s">
        <v>486</v>
      </c>
      <c r="C30" t="s">
        <v>540</v>
      </c>
      <c r="D30" t="s">
        <v>541</v>
      </c>
      <c r="E30" t="s">
        <v>542</v>
      </c>
      <c r="F30" t="s">
        <v>543</v>
      </c>
      <c r="H30" t="s">
        <v>544</v>
      </c>
      <c r="J30" s="18" t="s">
        <v>545</v>
      </c>
      <c r="R30" t="s">
        <v>546</v>
      </c>
      <c r="S30" t="s">
        <v>39</v>
      </c>
      <c r="T30">
        <v>1975</v>
      </c>
      <c r="W30" t="s">
        <v>547</v>
      </c>
      <c r="X30" t="s">
        <v>548</v>
      </c>
    </row>
    <row r="31" spans="1:24" x14ac:dyDescent="0.35">
      <c r="A31" s="5">
        <v>45</v>
      </c>
      <c r="B31" s="5"/>
      <c r="C31" s="5" t="s">
        <v>122</v>
      </c>
      <c r="D31" s="5" t="s">
        <v>123</v>
      </c>
      <c r="E31" s="5" t="s">
        <v>260</v>
      </c>
      <c r="F31" s="5" t="s">
        <v>261</v>
      </c>
      <c r="G31" s="5" t="s">
        <v>124</v>
      </c>
      <c r="H31" s="5" t="s">
        <v>262</v>
      </c>
      <c r="I31" s="5"/>
      <c r="J31" s="5" t="s">
        <v>125</v>
      </c>
      <c r="K31" s="5"/>
      <c r="L31" s="5"/>
      <c r="M31" s="5"/>
      <c r="N31" s="5"/>
      <c r="O31" s="5"/>
      <c r="P31" s="5"/>
      <c r="Q31" s="5"/>
      <c r="R31" s="5" t="s">
        <v>126</v>
      </c>
      <c r="S31" s="5" t="s">
        <v>127</v>
      </c>
      <c r="T31" s="5">
        <v>1984</v>
      </c>
      <c r="U31" s="5">
        <v>7</v>
      </c>
      <c r="V31" s="5" t="s">
        <v>128</v>
      </c>
      <c r="W31" s="5" t="s">
        <v>38</v>
      </c>
      <c r="X31" s="5"/>
    </row>
    <row r="32" spans="1:24" x14ac:dyDescent="0.35">
      <c r="B32" t="s">
        <v>486</v>
      </c>
      <c r="C32" t="s">
        <v>499</v>
      </c>
      <c r="D32" t="s">
        <v>500</v>
      </c>
      <c r="E32" t="s">
        <v>501</v>
      </c>
      <c r="F32" t="s">
        <v>502</v>
      </c>
      <c r="H32" t="s">
        <v>503</v>
      </c>
      <c r="J32" s="10" t="s">
        <v>504</v>
      </c>
      <c r="R32" t="s">
        <v>505</v>
      </c>
      <c r="S32" t="s">
        <v>506</v>
      </c>
      <c r="T32">
        <v>2000</v>
      </c>
      <c r="U32">
        <v>7</v>
      </c>
      <c r="W32" t="s">
        <v>507</v>
      </c>
    </row>
    <row r="33" spans="1:24" x14ac:dyDescent="0.35">
      <c r="A33" s="6">
        <v>53</v>
      </c>
      <c r="B33" s="6" t="s">
        <v>24</v>
      </c>
      <c r="C33" s="6" t="s">
        <v>105</v>
      </c>
      <c r="D33" s="6" t="s">
        <v>129</v>
      </c>
      <c r="E33" s="6" t="s">
        <v>130</v>
      </c>
      <c r="F33" s="6" t="s">
        <v>131</v>
      </c>
      <c r="G33" s="6" t="s">
        <v>132</v>
      </c>
      <c r="H33" s="6"/>
      <c r="I33" s="6"/>
      <c r="J33" s="6" t="s">
        <v>245</v>
      </c>
      <c r="K33" s="6" t="s">
        <v>133</v>
      </c>
      <c r="L33" s="6" t="s">
        <v>129</v>
      </c>
      <c r="M33" s="6" t="s">
        <v>134</v>
      </c>
      <c r="N33" s="6" t="s">
        <v>135</v>
      </c>
      <c r="O33" s="6" t="s">
        <v>136</v>
      </c>
      <c r="P33" s="6"/>
      <c r="Q33" s="6"/>
      <c r="R33" s="6" t="s">
        <v>27</v>
      </c>
      <c r="S33" s="6" t="s">
        <v>434</v>
      </c>
      <c r="T33" s="6"/>
      <c r="U33" s="6"/>
      <c r="V33" s="6"/>
      <c r="W33" s="6"/>
      <c r="X33" s="6"/>
    </row>
    <row r="34" spans="1:24" x14ac:dyDescent="0.35">
      <c r="A34">
        <v>55</v>
      </c>
      <c r="B34" t="s">
        <v>24</v>
      </c>
      <c r="C34" t="s">
        <v>137</v>
      </c>
      <c r="D34" t="s">
        <v>138</v>
      </c>
      <c r="E34" s="13" t="s">
        <v>236</v>
      </c>
      <c r="F34" s="13" t="s">
        <v>237</v>
      </c>
      <c r="G34" s="14"/>
      <c r="H34" t="s">
        <v>293</v>
      </c>
      <c r="J34" t="s">
        <v>292</v>
      </c>
      <c r="R34" t="s">
        <v>27</v>
      </c>
      <c r="S34" t="s">
        <v>408</v>
      </c>
    </row>
    <row r="35" spans="1:24" x14ac:dyDescent="0.35">
      <c r="A35">
        <v>102</v>
      </c>
      <c r="B35" t="s">
        <v>215</v>
      </c>
      <c r="C35" t="s">
        <v>216</v>
      </c>
      <c r="D35" t="s">
        <v>217</v>
      </c>
      <c r="E35" t="s">
        <v>218</v>
      </c>
      <c r="F35" t="s">
        <v>219</v>
      </c>
      <c r="G35" t="s">
        <v>220</v>
      </c>
      <c r="H35" t="s">
        <v>221</v>
      </c>
      <c r="I35" t="s">
        <v>221</v>
      </c>
      <c r="J35" t="s">
        <v>222</v>
      </c>
      <c r="K35" t="s">
        <v>223</v>
      </c>
      <c r="L35" t="s">
        <v>224</v>
      </c>
      <c r="M35" t="s">
        <v>225</v>
      </c>
      <c r="N35" t="s">
        <v>226</v>
      </c>
      <c r="R35" t="s">
        <v>227</v>
      </c>
      <c r="S35" t="s">
        <v>228</v>
      </c>
      <c r="T35">
        <v>2005</v>
      </c>
      <c r="U35">
        <v>104</v>
      </c>
      <c r="V35" t="s">
        <v>229</v>
      </c>
      <c r="W35" t="s">
        <v>230</v>
      </c>
      <c r="X35" t="s">
        <v>231</v>
      </c>
    </row>
    <row r="36" spans="1:24" x14ac:dyDescent="0.35">
      <c r="A36">
        <v>64</v>
      </c>
      <c r="C36" t="s">
        <v>140</v>
      </c>
      <c r="D36" t="s">
        <v>141</v>
      </c>
      <c r="E36" t="s">
        <v>142</v>
      </c>
      <c r="F36" t="s">
        <v>143</v>
      </c>
      <c r="G36" t="s">
        <v>144</v>
      </c>
      <c r="H36" t="s">
        <v>145</v>
      </c>
      <c r="J36" t="s">
        <v>146</v>
      </c>
      <c r="K36" t="s">
        <v>43</v>
      </c>
      <c r="L36" t="s">
        <v>141</v>
      </c>
      <c r="M36" t="s">
        <v>147</v>
      </c>
      <c r="N36" t="s">
        <v>148</v>
      </c>
      <c r="O36" t="s">
        <v>147</v>
      </c>
      <c r="P36" t="s">
        <v>149</v>
      </c>
      <c r="R36" t="s">
        <v>150</v>
      </c>
      <c r="S36" t="s">
        <v>41</v>
      </c>
      <c r="T36">
        <v>1989</v>
      </c>
      <c r="U36">
        <v>45</v>
      </c>
      <c r="V36" t="s">
        <v>151</v>
      </c>
      <c r="W36" t="s">
        <v>152</v>
      </c>
    </row>
    <row r="37" spans="1:24" x14ac:dyDescent="0.35">
      <c r="A37" s="5">
        <v>65</v>
      </c>
      <c r="B37" s="5"/>
      <c r="C37" s="5" t="s">
        <v>70</v>
      </c>
      <c r="D37" s="5" t="s">
        <v>153</v>
      </c>
      <c r="E37" s="5" t="s">
        <v>154</v>
      </c>
      <c r="F37" s="5" t="s">
        <v>155</v>
      </c>
      <c r="G37" s="5" t="s">
        <v>156</v>
      </c>
      <c r="H37" s="5" t="s">
        <v>157</v>
      </c>
      <c r="I37" s="5"/>
      <c r="J37" s="5" t="s">
        <v>158</v>
      </c>
      <c r="K37" s="5"/>
      <c r="L37" s="5"/>
      <c r="M37" s="5"/>
      <c r="N37" s="5"/>
      <c r="O37" s="5"/>
      <c r="P37" s="5"/>
      <c r="Q37" s="5"/>
      <c r="R37" s="5" t="s">
        <v>159</v>
      </c>
      <c r="S37" s="5" t="s">
        <v>160</v>
      </c>
      <c r="T37" s="5"/>
      <c r="U37" s="5">
        <v>7</v>
      </c>
      <c r="V37" s="5" t="s">
        <v>161</v>
      </c>
      <c r="W37" s="5" t="s">
        <v>87</v>
      </c>
      <c r="X37" s="5"/>
    </row>
    <row r="38" spans="1:24" x14ac:dyDescent="0.35">
      <c r="A38" s="6">
        <v>128</v>
      </c>
      <c r="B38" s="6" t="s">
        <v>295</v>
      </c>
      <c r="C38" s="6" t="s">
        <v>297</v>
      </c>
      <c r="D38" s="6" t="s">
        <v>298</v>
      </c>
      <c r="E38" s="7" t="s">
        <v>409</v>
      </c>
      <c r="F38" s="6" t="s">
        <v>432</v>
      </c>
      <c r="G38" s="6"/>
      <c r="H38" s="7" t="s">
        <v>433</v>
      </c>
      <c r="I38" s="6"/>
      <c r="J38" s="6" t="s">
        <v>299</v>
      </c>
      <c r="K38" s="6" t="s">
        <v>300</v>
      </c>
      <c r="L38" s="6" t="s">
        <v>298</v>
      </c>
      <c r="M38" s="6"/>
      <c r="N38" s="6" t="s">
        <v>301</v>
      </c>
      <c r="O38" s="6"/>
      <c r="P38" s="6" t="s">
        <v>302</v>
      </c>
      <c r="Q38" s="6"/>
      <c r="R38" s="6"/>
      <c r="S38" s="6" t="s">
        <v>434</v>
      </c>
      <c r="T38" s="6"/>
      <c r="U38" s="6"/>
      <c r="V38" s="6"/>
      <c r="W38" s="6"/>
      <c r="X38" s="6"/>
    </row>
    <row r="39" spans="1:24" x14ac:dyDescent="0.35">
      <c r="B39" t="s">
        <v>486</v>
      </c>
      <c r="C39" t="s">
        <v>233</v>
      </c>
      <c r="D39" t="s">
        <v>518</v>
      </c>
      <c r="E39" s="8" t="s">
        <v>516</v>
      </c>
      <c r="F39" t="s">
        <v>517</v>
      </c>
      <c r="G39" t="s">
        <v>519</v>
      </c>
      <c r="H39" s="8" t="s">
        <v>520</v>
      </c>
      <c r="J39" s="10" t="s">
        <v>521</v>
      </c>
      <c r="K39" t="s">
        <v>522</v>
      </c>
      <c r="L39" t="s">
        <v>518</v>
      </c>
      <c r="N39" t="s">
        <v>523</v>
      </c>
      <c r="P39" s="10" t="s">
        <v>524</v>
      </c>
      <c r="R39" t="s">
        <v>525</v>
      </c>
      <c r="S39" t="s">
        <v>23</v>
      </c>
      <c r="T39">
        <v>2008</v>
      </c>
      <c r="U39">
        <v>31</v>
      </c>
      <c r="V39" t="s">
        <v>526</v>
      </c>
      <c r="W39" t="s">
        <v>258</v>
      </c>
    </row>
    <row r="40" spans="1:24" x14ac:dyDescent="0.35">
      <c r="A40" s="5">
        <v>109</v>
      </c>
      <c r="B40" s="5" t="s">
        <v>232</v>
      </c>
      <c r="C40" s="5" t="s">
        <v>321</v>
      </c>
      <c r="D40" s="5" t="s">
        <v>322</v>
      </c>
      <c r="E40" s="5" t="s">
        <v>323</v>
      </c>
      <c r="F40" s="5" t="s">
        <v>324</v>
      </c>
      <c r="G40" s="5" t="s">
        <v>325</v>
      </c>
      <c r="H40" s="5" t="s">
        <v>326</v>
      </c>
      <c r="I40" s="5" t="s">
        <v>326</v>
      </c>
      <c r="J40" s="12" t="s">
        <v>360</v>
      </c>
      <c r="K40" s="5" t="s">
        <v>327</v>
      </c>
      <c r="L40" s="5" t="s">
        <v>322</v>
      </c>
      <c r="M40" s="5"/>
      <c r="N40" s="5" t="s">
        <v>328</v>
      </c>
      <c r="O40" s="5"/>
      <c r="P40" s="5" t="s">
        <v>329</v>
      </c>
      <c r="Q40" s="5"/>
      <c r="R40" s="5" t="s">
        <v>330</v>
      </c>
      <c r="S40" s="5" t="s">
        <v>139</v>
      </c>
      <c r="T40" s="5">
        <v>1982</v>
      </c>
      <c r="U40" s="5">
        <v>17</v>
      </c>
      <c r="V40" s="5"/>
      <c r="W40" s="5" t="s">
        <v>331</v>
      </c>
      <c r="X40" s="5" t="s">
        <v>332</v>
      </c>
    </row>
    <row r="41" spans="1:24" x14ac:dyDescent="0.35">
      <c r="A41" t="s">
        <v>306</v>
      </c>
      <c r="B41" t="s">
        <v>244</v>
      </c>
      <c r="C41" t="s">
        <v>46</v>
      </c>
      <c r="D41" t="s">
        <v>276</v>
      </c>
      <c r="E41" t="s">
        <v>277</v>
      </c>
      <c r="F41" t="s">
        <v>278</v>
      </c>
      <c r="H41" t="s">
        <v>279</v>
      </c>
      <c r="J41" t="s">
        <v>280</v>
      </c>
      <c r="K41" t="s">
        <v>281</v>
      </c>
      <c r="L41" t="s">
        <v>276</v>
      </c>
      <c r="R41" t="s">
        <v>282</v>
      </c>
      <c r="S41" t="s">
        <v>56</v>
      </c>
      <c r="W41" t="s">
        <v>27</v>
      </c>
      <c r="X41" t="s">
        <v>283</v>
      </c>
    </row>
    <row r="42" spans="1:24" x14ac:dyDescent="0.35">
      <c r="A42" s="5">
        <v>70</v>
      </c>
      <c r="B42" s="5"/>
      <c r="C42" s="5" t="s">
        <v>34</v>
      </c>
      <c r="D42" s="5" t="s">
        <v>162</v>
      </c>
      <c r="E42" s="5" t="s">
        <v>361</v>
      </c>
      <c r="F42" s="5" t="s">
        <v>362</v>
      </c>
      <c r="G42" s="5" t="s">
        <v>163</v>
      </c>
      <c r="H42" s="5" t="s">
        <v>164</v>
      </c>
      <c r="I42" s="5"/>
      <c r="J42" s="5" t="s">
        <v>165</v>
      </c>
      <c r="K42" s="5" t="s">
        <v>166</v>
      </c>
      <c r="L42" s="5" t="s">
        <v>162</v>
      </c>
      <c r="M42" s="5"/>
      <c r="N42" s="5" t="s">
        <v>167</v>
      </c>
      <c r="O42" s="5" t="s">
        <v>168</v>
      </c>
      <c r="P42" s="5" t="s">
        <v>169</v>
      </c>
      <c r="Q42" s="5"/>
      <c r="R42" s="5"/>
      <c r="S42" s="5" t="s">
        <v>434</v>
      </c>
      <c r="T42" s="5"/>
      <c r="U42" s="5"/>
      <c r="V42" s="5"/>
      <c r="W42" s="5"/>
      <c r="X42" s="5"/>
    </row>
    <row r="43" spans="1:24" x14ac:dyDescent="0.35">
      <c r="A43" s="6">
        <v>122</v>
      </c>
      <c r="B43" s="6" t="s">
        <v>244</v>
      </c>
      <c r="C43" s="6" t="s">
        <v>264</v>
      </c>
      <c r="D43" s="6" t="s">
        <v>265</v>
      </c>
      <c r="E43" s="6" t="s">
        <v>266</v>
      </c>
      <c r="F43" s="6" t="s">
        <v>267</v>
      </c>
      <c r="G43" s="6"/>
      <c r="H43" s="6" t="s">
        <v>268</v>
      </c>
      <c r="I43" s="6"/>
      <c r="J43" s="6" t="s">
        <v>269</v>
      </c>
      <c r="K43" s="6" t="s">
        <v>270</v>
      </c>
      <c r="L43" s="6" t="s">
        <v>265</v>
      </c>
      <c r="M43" s="6"/>
      <c r="N43" s="6" t="s">
        <v>271</v>
      </c>
      <c r="O43" s="6"/>
      <c r="P43" s="6"/>
      <c r="Q43" s="6"/>
      <c r="R43" s="6" t="s">
        <v>272</v>
      </c>
      <c r="S43" s="6" t="s">
        <v>45</v>
      </c>
      <c r="T43" s="6">
        <v>2006</v>
      </c>
      <c r="U43" s="6">
        <v>28</v>
      </c>
      <c r="V43" s="6" t="s">
        <v>273</v>
      </c>
      <c r="W43" s="6" t="s">
        <v>274</v>
      </c>
      <c r="X43" s="6" t="s">
        <v>275</v>
      </c>
    </row>
    <row r="44" spans="1:24" x14ac:dyDescent="0.35">
      <c r="A44" s="6">
        <v>78</v>
      </c>
      <c r="B44" s="6"/>
      <c r="C44" s="6" t="s">
        <v>95</v>
      </c>
      <c r="D44" s="6" t="s">
        <v>171</v>
      </c>
      <c r="E44" s="6" t="s">
        <v>172</v>
      </c>
      <c r="F44" s="6" t="s">
        <v>173</v>
      </c>
      <c r="G44" s="6" t="s">
        <v>174</v>
      </c>
      <c r="H44" s="6" t="s">
        <v>175</v>
      </c>
      <c r="I44" s="6" t="s">
        <v>176</v>
      </c>
      <c r="J44" s="6" t="s">
        <v>294</v>
      </c>
      <c r="K44" s="6" t="s">
        <v>177</v>
      </c>
      <c r="L44" s="6" t="s">
        <v>171</v>
      </c>
      <c r="M44" s="6"/>
      <c r="N44" s="6" t="s">
        <v>178</v>
      </c>
      <c r="O44" s="6"/>
      <c r="P44" s="6" t="s">
        <v>179</v>
      </c>
      <c r="Q44" s="6"/>
      <c r="R44" s="6" t="s">
        <v>180</v>
      </c>
      <c r="S44" s="6" t="s">
        <v>59</v>
      </c>
      <c r="T44" s="6">
        <v>2000</v>
      </c>
      <c r="U44" s="6">
        <v>90</v>
      </c>
      <c r="V44" s="6" t="s">
        <v>181</v>
      </c>
      <c r="W44" s="6" t="s">
        <v>182</v>
      </c>
      <c r="X44" s="6"/>
    </row>
    <row r="45" spans="1:24" x14ac:dyDescent="0.35">
      <c r="B45" t="s">
        <v>486</v>
      </c>
      <c r="C45" t="s">
        <v>100</v>
      </c>
      <c r="D45" t="s">
        <v>487</v>
      </c>
      <c r="E45" t="s">
        <v>488</v>
      </c>
      <c r="F45" t="s">
        <v>489</v>
      </c>
      <c r="H45" t="s">
        <v>490</v>
      </c>
      <c r="J45" s="10" t="s">
        <v>491</v>
      </c>
      <c r="K45" t="s">
        <v>492</v>
      </c>
      <c r="L45" t="s">
        <v>493</v>
      </c>
      <c r="N45" t="s">
        <v>494</v>
      </c>
      <c r="P45" s="10" t="s">
        <v>498</v>
      </c>
      <c r="R45" t="s">
        <v>495</v>
      </c>
      <c r="S45" t="s">
        <v>56</v>
      </c>
      <c r="T45">
        <v>1988</v>
      </c>
      <c r="W45" t="s">
        <v>496</v>
      </c>
      <c r="X45" t="s">
        <v>497</v>
      </c>
    </row>
    <row r="46" spans="1:24" x14ac:dyDescent="0.35">
      <c r="A46" s="5"/>
      <c r="B46" s="5" t="s">
        <v>435</v>
      </c>
      <c r="C46" s="5" t="s">
        <v>448</v>
      </c>
      <c r="D46" s="5" t="s">
        <v>449</v>
      </c>
      <c r="E46" s="9" t="s">
        <v>450</v>
      </c>
      <c r="F46" s="5" t="s">
        <v>459</v>
      </c>
      <c r="G46" s="5"/>
      <c r="H46" s="5" t="s">
        <v>454</v>
      </c>
      <c r="I46" s="5"/>
      <c r="J46" s="12" t="s">
        <v>451</v>
      </c>
      <c r="K46" s="5" t="s">
        <v>452</v>
      </c>
      <c r="L46" s="5" t="s">
        <v>453</v>
      </c>
      <c r="M46" s="5"/>
      <c r="N46" s="5" t="s">
        <v>455</v>
      </c>
      <c r="O46" s="5"/>
      <c r="P46" s="12" t="s">
        <v>456</v>
      </c>
      <c r="Q46" s="5"/>
      <c r="R46" s="5" t="s">
        <v>457</v>
      </c>
      <c r="S46" s="5" t="s">
        <v>427</v>
      </c>
      <c r="T46" s="5">
        <v>1988</v>
      </c>
      <c r="U46" s="5">
        <v>44</v>
      </c>
      <c r="V46" s="5" t="s">
        <v>458</v>
      </c>
      <c r="W46" s="5" t="s">
        <v>371</v>
      </c>
      <c r="X46" s="5"/>
    </row>
  </sheetData>
  <sortState xmlns:xlrd2="http://schemas.microsoft.com/office/spreadsheetml/2017/richdata2" ref="A2:Y48">
    <sortCondition ref="D2:D48"/>
    <sortCondition ref="A2:A48"/>
    <sortCondition ref="R2:R48"/>
  </sortState>
  <hyperlinks>
    <hyperlink ref="J4" r:id="rId1" xr:uid="{730CA121-61DB-4372-8872-3AAF121326BF}"/>
    <hyperlink ref="P4" r:id="rId2" xr:uid="{ADBECFBC-7DFF-4FDD-B977-D1B0F8AE2CAE}"/>
    <hyperlink ref="J8" r:id="rId3" xr:uid="{E2F8782F-2F35-4C51-978D-FAD963F1FC27}"/>
    <hyperlink ref="P8" r:id="rId4" xr:uid="{2C07DA8E-08C5-4B5F-9407-EE7589B1948D}"/>
    <hyperlink ref="J11" r:id="rId5" xr:uid="{24B47DB6-E7A4-42E1-8663-8985AB89F254}"/>
    <hyperlink ref="P11" r:id="rId6" xr:uid="{4994520E-FB11-46F4-950C-05252DD01354}"/>
    <hyperlink ref="J40" r:id="rId7" xr:uid="{842C3B1C-E25B-4F4C-A550-891EF2FE00A1}"/>
    <hyperlink ref="J24" r:id="rId8" xr:uid="{A788D166-5064-40EA-A183-94273CA29585}"/>
    <hyperlink ref="P24" r:id="rId9" xr:uid="{0D23944B-F1CE-4FB3-85B5-D746C7CE07EB}"/>
    <hyperlink ref="J19" r:id="rId10" xr:uid="{33215229-49A9-419E-8B73-989CD3554306}"/>
    <hyperlink ref="P19" r:id="rId11" xr:uid="{C7E24AD5-3DA3-4428-8360-BF97A98F0D99}"/>
    <hyperlink ref="J22" r:id="rId12" xr:uid="{476AAE60-7714-4647-AA08-41ABA0018D1F}"/>
    <hyperlink ref="P22" r:id="rId13" xr:uid="{88E771BF-5A78-4F96-89E8-EACD647AC77B}"/>
    <hyperlink ref="J10" r:id="rId14" xr:uid="{0E8E588F-2E94-47ED-BDA1-41726C7F9F37}"/>
    <hyperlink ref="P10" r:id="rId15" xr:uid="{C5053327-F5BA-4BAC-8083-76405BE1F888}"/>
    <hyperlink ref="J5" r:id="rId16" xr:uid="{D4E843A4-E01D-46E6-AD36-4C91EA1EE462}"/>
    <hyperlink ref="J3" r:id="rId17" xr:uid="{CDE5EA6F-9641-442A-B169-2762AE19DDC9}"/>
    <hyperlink ref="P3" r:id="rId18" xr:uid="{39FC86F7-7E2A-4B76-B1CC-C308A22087F7}"/>
    <hyperlink ref="J46" r:id="rId19" xr:uid="{42469682-9B86-4316-8539-6ECC984789A7}"/>
    <hyperlink ref="P46" r:id="rId20" xr:uid="{D32F2834-3C28-4B5C-B006-599A25D7DB72}"/>
    <hyperlink ref="J21" r:id="rId21" xr:uid="{45A39217-0660-49C5-8A1B-5C758F92781F}"/>
    <hyperlink ref="P21" r:id="rId22" xr:uid="{02594B0F-76E9-43FA-B7EB-B499CBC2D784}"/>
    <hyperlink ref="P16" r:id="rId23" xr:uid="{93E93DE3-6C3F-42B1-A0AD-B016447416AF}"/>
    <hyperlink ref="J9" r:id="rId24" xr:uid="{4A951FC2-5D74-4C66-B529-41E1D1B719E6}"/>
    <hyperlink ref="P9" r:id="rId25" xr:uid="{DFEAC592-60CD-4ED3-A9A1-2F358EAFEF75}"/>
    <hyperlink ref="J26" r:id="rId26" xr:uid="{8D57BE6F-69F1-4735-AE4C-84D1673ED34B}"/>
    <hyperlink ref="P6" r:id="rId27" xr:uid="{2E4F5A32-1A1C-48DF-B647-2AB62E362375}"/>
    <hyperlink ref="J45" r:id="rId28" xr:uid="{AE435D2B-8599-4555-91D8-C5E680EE5AB8}"/>
    <hyperlink ref="P45" r:id="rId29" xr:uid="{158BC4B8-26B4-499A-A346-281B1A119A3E}"/>
    <hyperlink ref="J32" r:id="rId30" xr:uid="{70F08EFC-86C9-4584-83EC-87CCF8AABCD0}"/>
    <hyperlink ref="J17" r:id="rId31" xr:uid="{7E19E143-2842-459A-8E4A-8D26F6ACA668}"/>
    <hyperlink ref="J39" r:id="rId32" xr:uid="{6B536B8C-FCA0-4AD1-B763-33E38ED64AA3}"/>
    <hyperlink ref="P39" r:id="rId33" xr:uid="{83BF0B6B-F3F9-423B-A2E4-E734C4CCC333}"/>
    <hyperlink ref="J14" r:id="rId34" xr:uid="{4B75B96E-975F-41EA-AF6C-39CD1F88BB30}"/>
    <hyperlink ref="J13" r:id="rId35" xr:uid="{06C35AD9-F70C-4958-B2DE-06E3DE1A3E7B}"/>
    <hyperlink ref="P13" r:id="rId36" xr:uid="{065DAFC4-5E06-440E-BF17-B3FDB1C9C744}"/>
    <hyperlink ref="J30" r:id="rId37" xr:uid="{26A58D0E-710C-4138-BCC5-1FE94758EE1B}"/>
  </hyperlinks>
  <pageMargins left="0.70866141732283472" right="0.70866141732283472" top="0.74803149606299213" bottom="0.74803149606299213" header="0.31496062992125984" footer="0.31496062992125984"/>
  <pageSetup paperSize="9" orientation="portrait" r:id="rId3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80"/>
  <sheetViews>
    <sheetView zoomScaleNormal="100" workbookViewId="0">
      <selection activeCell="E19" sqref="E19"/>
    </sheetView>
  </sheetViews>
  <sheetFormatPr defaultColWidth="8.54296875" defaultRowHeight="14.5" x14ac:dyDescent="0.35"/>
  <cols>
    <col min="1" max="1" width="21.81640625" bestFit="1" customWidth="1"/>
    <col min="2" max="2" width="34.1796875" bestFit="1" customWidth="1"/>
    <col min="3" max="3" width="1.54296875" customWidth="1"/>
    <col min="4" max="4" width="22.7265625" bestFit="1" customWidth="1"/>
    <col min="5" max="5" width="40.26953125" bestFit="1" customWidth="1"/>
    <col min="6" max="7" width="9" bestFit="1" customWidth="1"/>
    <col min="8" max="8" width="8" bestFit="1" customWidth="1"/>
  </cols>
  <sheetData>
    <row r="1" spans="1:8" s="1" customFormat="1" x14ac:dyDescent="0.35">
      <c r="A1" s="1" t="s">
        <v>238</v>
      </c>
      <c r="B1" s="1" t="str">
        <f t="shared" ref="B1:B32" si="0">IF(Epost_1="","",Epost_1)</f>
        <v>Epost 1</v>
      </c>
      <c r="D1" s="1" t="s">
        <v>239</v>
      </c>
      <c r="E1" s="1" t="str">
        <f t="shared" ref="E1:E32" si="1">IF(Epost_2="","",Epost_2)</f>
        <v>Epost 2</v>
      </c>
      <c r="F1" s="1" t="s">
        <v>240</v>
      </c>
      <c r="G1" s="1" t="s">
        <v>241</v>
      </c>
      <c r="H1" s="1" t="s">
        <v>242</v>
      </c>
    </row>
    <row r="2" spans="1:8" x14ac:dyDescent="0.35">
      <c r="A2" t="str">
        <f t="shared" ref="A2:A33" si="2">CONCATENATE(Förnamn_1," ",Efternamn_1)</f>
        <v>Rolf Ahl</v>
      </c>
      <c r="B2" t="str">
        <f t="shared" si="0"/>
        <v>r.ahl@telia.com</v>
      </c>
      <c r="D2" t="str">
        <f t="shared" ref="D2:D33" si="3">CONCATENATE(Förnamn_2," ",Efternamn_2)</f>
        <v xml:space="preserve"> </v>
      </c>
      <c r="E2" t="str">
        <f t="shared" si="1"/>
        <v/>
      </c>
      <c r="F2" t="str">
        <f>IF(A2=" "," ",(IF(B2="","S1","")))</f>
        <v/>
      </c>
      <c r="G2" t="str">
        <f>IF(A2=" "," ",(IF(E2="","S2","")))</f>
        <v>S2</v>
      </c>
      <c r="H2" t="str">
        <f>IF(CONCATENATE(F2,G2)="S1S2","INGEN EPOST","")</f>
        <v/>
      </c>
    </row>
    <row r="3" spans="1:8" x14ac:dyDescent="0.35">
      <c r="A3" t="str">
        <f t="shared" si="2"/>
        <v>Johan Ahlberg</v>
      </c>
      <c r="B3" t="str">
        <f t="shared" si="0"/>
        <v>snipe26475@gmail.com</v>
      </c>
      <c r="D3" t="str">
        <f t="shared" si="3"/>
        <v>Ivani Ahlberg</v>
      </c>
      <c r="E3" t="str">
        <f t="shared" si="1"/>
        <v>vanamagda.a@gmail.com</v>
      </c>
      <c r="F3" t="str">
        <f t="shared" ref="F3:F5" si="4">IF(A3=" "," ",(IF(B3="","S1","")))</f>
        <v/>
      </c>
      <c r="G3" t="str">
        <f t="shared" ref="G3:G66" si="5">IF(A3=" "," ",(IF(E3="","S2","")))</f>
        <v/>
      </c>
      <c r="H3" t="str">
        <f t="shared" ref="H3:H5" si="6">IF(CONCATENATE(F3,G3)="S1S2","INGEN EPOST","")</f>
        <v/>
      </c>
    </row>
    <row r="4" spans="1:8" x14ac:dyDescent="0.35">
      <c r="A4" t="str">
        <f t="shared" si="2"/>
        <v>Maria Arfwedson</v>
      </c>
      <c r="B4" t="str">
        <f t="shared" si="0"/>
        <v>maria.arfwedson@hotmail.com</v>
      </c>
      <c r="D4" t="str">
        <f t="shared" si="3"/>
        <v>Kenneth Nilsson</v>
      </c>
      <c r="E4" t="str">
        <f t="shared" si="1"/>
        <v>akh.nilsson@spray.se</v>
      </c>
      <c r="F4" t="str">
        <f t="shared" si="4"/>
        <v/>
      </c>
      <c r="G4" t="str">
        <f t="shared" si="5"/>
        <v/>
      </c>
      <c r="H4" t="str">
        <f t="shared" si="6"/>
        <v/>
      </c>
    </row>
    <row r="5" spans="1:8" x14ac:dyDescent="0.35">
      <c r="A5" t="str">
        <f t="shared" si="2"/>
        <v>Berndt Arvidsson</v>
      </c>
      <c r="B5" t="str">
        <f t="shared" si="0"/>
        <v>marrehafner@gmail.com</v>
      </c>
      <c r="D5" t="str">
        <f t="shared" si="3"/>
        <v xml:space="preserve"> </v>
      </c>
      <c r="E5" t="str">
        <f t="shared" si="1"/>
        <v/>
      </c>
      <c r="F5" t="str">
        <f t="shared" si="4"/>
        <v/>
      </c>
      <c r="G5" t="str">
        <f t="shared" si="5"/>
        <v>S2</v>
      </c>
      <c r="H5" t="str">
        <f t="shared" si="6"/>
        <v/>
      </c>
    </row>
    <row r="6" spans="1:8" x14ac:dyDescent="0.35">
      <c r="A6" t="str">
        <f t="shared" si="2"/>
        <v>Mikael Bjarne</v>
      </c>
      <c r="B6" t="str">
        <f t="shared" si="0"/>
        <v/>
      </c>
      <c r="D6" t="str">
        <f t="shared" si="3"/>
        <v xml:space="preserve"> </v>
      </c>
      <c r="E6" t="str">
        <f t="shared" si="1"/>
        <v>mikael.bjarne@gmail.com</v>
      </c>
      <c r="F6" t="str">
        <f t="shared" ref="F6:F21" si="7">IF(A6=" "," ",(IF(B6="","S1","")))</f>
        <v>S1</v>
      </c>
      <c r="G6" t="str">
        <f t="shared" si="5"/>
        <v/>
      </c>
      <c r="H6" t="str">
        <f t="shared" ref="H6:H21" si="8">IF(CONCATENATE(F6,G6)="S1S2","INGEN EPOST","")</f>
        <v/>
      </c>
    </row>
    <row r="7" spans="1:8" x14ac:dyDescent="0.35">
      <c r="A7" t="str">
        <f t="shared" si="2"/>
        <v>Monica Bredberg</v>
      </c>
      <c r="B7" t="str">
        <f t="shared" si="0"/>
        <v>monicabredberg@hotmail.com</v>
      </c>
      <c r="D7" t="str">
        <f t="shared" si="3"/>
        <v>Hans Bredberg</v>
      </c>
      <c r="E7" t="str">
        <f t="shared" si="1"/>
        <v>hans@advokatbredberg.se</v>
      </c>
      <c r="F7" t="str">
        <f t="shared" si="7"/>
        <v/>
      </c>
      <c r="G7" t="str">
        <f t="shared" si="5"/>
        <v/>
      </c>
      <c r="H7" t="str">
        <f t="shared" si="8"/>
        <v/>
      </c>
    </row>
    <row r="8" spans="1:8" x14ac:dyDescent="0.35">
      <c r="A8" t="str">
        <f t="shared" si="2"/>
        <v>Hans Brodin</v>
      </c>
      <c r="B8" t="str">
        <f t="shared" si="0"/>
        <v>hans.brodin@ownit.nu</v>
      </c>
      <c r="D8" t="str">
        <f t="shared" si="3"/>
        <v>Karin Svalfors</v>
      </c>
      <c r="E8" t="str">
        <f t="shared" si="1"/>
        <v>karin@svalfors.se</v>
      </c>
      <c r="F8" t="str">
        <f t="shared" si="7"/>
        <v/>
      </c>
      <c r="G8" t="str">
        <f t="shared" si="5"/>
        <v/>
      </c>
      <c r="H8" t="str">
        <f t="shared" si="8"/>
        <v/>
      </c>
    </row>
    <row r="9" spans="1:8" x14ac:dyDescent="0.35">
      <c r="A9" t="str">
        <f t="shared" si="2"/>
        <v>Emilia Eldh</v>
      </c>
      <c r="B9" t="str">
        <f t="shared" si="0"/>
        <v>emilia.eldh@gmail.com</v>
      </c>
      <c r="D9" t="str">
        <f t="shared" si="3"/>
        <v>Christian Brander</v>
      </c>
      <c r="E9" t="str">
        <f t="shared" si="1"/>
        <v>christian.h.brander@gmail.com</v>
      </c>
      <c r="F9" t="str">
        <f t="shared" si="7"/>
        <v/>
      </c>
      <c r="G9" t="str">
        <f t="shared" si="5"/>
        <v/>
      </c>
      <c r="H9" t="str">
        <f t="shared" si="8"/>
        <v/>
      </c>
    </row>
    <row r="10" spans="1:8" x14ac:dyDescent="0.35">
      <c r="A10" t="str">
        <f t="shared" si="2"/>
        <v>Svante Ewalds</v>
      </c>
      <c r="B10" t="str">
        <f t="shared" si="0"/>
        <v>svante.ewalds@gmail.com</v>
      </c>
      <c r="D10" t="str">
        <f t="shared" si="3"/>
        <v>Nina Ewalds</v>
      </c>
      <c r="E10" t="str">
        <f t="shared" si="1"/>
        <v>nina.ewalds@gmail.com</v>
      </c>
      <c r="F10" t="str">
        <f t="shared" si="7"/>
        <v/>
      </c>
      <c r="G10" t="str">
        <f t="shared" si="5"/>
        <v/>
      </c>
      <c r="H10" t="str">
        <f t="shared" si="8"/>
        <v/>
      </c>
    </row>
    <row r="11" spans="1:8" x14ac:dyDescent="0.35">
      <c r="A11" t="str">
        <f t="shared" si="2"/>
        <v>Anders Färnqvist</v>
      </c>
      <c r="B11" t="str">
        <f t="shared" si="0"/>
        <v>anders.farnqvist@gmail.com</v>
      </c>
      <c r="D11" t="str">
        <f t="shared" si="3"/>
        <v>Britt-Marie Färnqvist</v>
      </c>
      <c r="E11" t="str">
        <f t="shared" si="1"/>
        <v>brittmarie.farnqvist@gmail.com</v>
      </c>
      <c r="F11" t="str">
        <f t="shared" si="7"/>
        <v/>
      </c>
      <c r="G11" t="str">
        <f t="shared" si="5"/>
        <v/>
      </c>
      <c r="H11" t="str">
        <f t="shared" si="8"/>
        <v/>
      </c>
    </row>
    <row r="12" spans="1:8" x14ac:dyDescent="0.35">
      <c r="A12" t="str">
        <f t="shared" si="2"/>
        <v>Carina Granberg</v>
      </c>
      <c r="B12" t="str">
        <f t="shared" si="0"/>
        <v>goran.granberg@telia.com</v>
      </c>
      <c r="D12" t="str">
        <f t="shared" si="3"/>
        <v>Göran Granberg</v>
      </c>
      <c r="E12" t="str">
        <f t="shared" si="1"/>
        <v/>
      </c>
      <c r="F12" t="str">
        <f t="shared" si="7"/>
        <v/>
      </c>
      <c r="G12" t="str">
        <f t="shared" si="5"/>
        <v>S2</v>
      </c>
      <c r="H12" t="str">
        <f t="shared" si="8"/>
        <v/>
      </c>
    </row>
    <row r="13" spans="1:8" x14ac:dyDescent="0.35">
      <c r="A13" t="str">
        <f t="shared" si="2"/>
        <v>Mats Hagner</v>
      </c>
      <c r="B13" t="str">
        <f t="shared" si="0"/>
        <v>mats.o.hagner@gmail.com</v>
      </c>
      <c r="D13" t="str">
        <f t="shared" si="3"/>
        <v>Anki Hagner</v>
      </c>
      <c r="E13" t="str">
        <f t="shared" si="1"/>
        <v>achagner@gmail.com</v>
      </c>
      <c r="F13" t="str">
        <f t="shared" si="7"/>
        <v/>
      </c>
      <c r="G13" t="str">
        <f t="shared" si="5"/>
        <v/>
      </c>
      <c r="H13" t="str">
        <f t="shared" si="8"/>
        <v/>
      </c>
    </row>
    <row r="14" spans="1:8" x14ac:dyDescent="0.35">
      <c r="A14" t="str">
        <f t="shared" si="2"/>
        <v>Ulla Hansson</v>
      </c>
      <c r="B14" t="str">
        <f t="shared" si="0"/>
        <v>ulla@ulthena.se</v>
      </c>
      <c r="D14" t="str">
        <f t="shared" si="3"/>
        <v xml:space="preserve"> </v>
      </c>
      <c r="E14" t="str">
        <f t="shared" si="1"/>
        <v/>
      </c>
      <c r="F14" t="str">
        <f t="shared" si="7"/>
        <v/>
      </c>
      <c r="G14" t="str">
        <f t="shared" si="5"/>
        <v>S2</v>
      </c>
      <c r="H14" t="str">
        <f t="shared" si="8"/>
        <v/>
      </c>
    </row>
    <row r="15" spans="1:8" x14ac:dyDescent="0.35">
      <c r="A15" t="str">
        <f t="shared" si="2"/>
        <v>Birgitta Hellman</v>
      </c>
      <c r="B15" t="str">
        <f t="shared" si="0"/>
        <v>gittanh@gmail.com</v>
      </c>
      <c r="D15" t="str">
        <f t="shared" si="3"/>
        <v>Håkan Alnefelt</v>
      </c>
      <c r="E15" t="str">
        <f t="shared" si="1"/>
        <v>hakan@alnefelt.se</v>
      </c>
      <c r="F15" t="str">
        <f t="shared" si="7"/>
        <v/>
      </c>
      <c r="G15" t="str">
        <f t="shared" si="5"/>
        <v/>
      </c>
      <c r="H15" t="str">
        <f t="shared" si="8"/>
        <v/>
      </c>
    </row>
    <row r="16" spans="1:8" x14ac:dyDescent="0.35">
      <c r="A16" t="str">
        <f t="shared" si="2"/>
        <v>Annelie Hjelm</v>
      </c>
      <c r="B16" t="str">
        <f t="shared" si="0"/>
        <v>am.hjelm@gmail.com</v>
      </c>
      <c r="D16" t="str">
        <f t="shared" si="3"/>
        <v>Per Hjelm</v>
      </c>
      <c r="E16" t="str">
        <f t="shared" si="1"/>
        <v>z-garden@hotmail.com</v>
      </c>
      <c r="F16" t="str">
        <f t="shared" si="7"/>
        <v/>
      </c>
      <c r="G16" t="str">
        <f t="shared" si="5"/>
        <v/>
      </c>
      <c r="H16" t="str">
        <f t="shared" si="8"/>
        <v/>
      </c>
    </row>
    <row r="17" spans="1:8" x14ac:dyDescent="0.35">
      <c r="A17" t="str">
        <f t="shared" si="2"/>
        <v>Per Holgersson</v>
      </c>
      <c r="B17" t="str">
        <f t="shared" si="0"/>
        <v>per@perholgersson.se</v>
      </c>
      <c r="D17" t="str">
        <f t="shared" si="3"/>
        <v xml:space="preserve"> </v>
      </c>
      <c r="E17" t="str">
        <f t="shared" si="1"/>
        <v/>
      </c>
      <c r="F17" t="str">
        <f t="shared" si="7"/>
        <v/>
      </c>
      <c r="G17" t="str">
        <f t="shared" si="5"/>
        <v>S2</v>
      </c>
      <c r="H17" t="str">
        <f t="shared" si="8"/>
        <v/>
      </c>
    </row>
    <row r="18" spans="1:8" x14ac:dyDescent="0.35">
      <c r="A18" t="str">
        <f t="shared" si="2"/>
        <v>Ulf Holm</v>
      </c>
      <c r="B18" t="str">
        <f t="shared" si="0"/>
        <v>ulf@family-holm.se</v>
      </c>
      <c r="D18" t="str">
        <f t="shared" si="3"/>
        <v>Hedi Holm</v>
      </c>
      <c r="E18" t="str">
        <f t="shared" si="1"/>
        <v>hedi@family-holm.se</v>
      </c>
      <c r="F18" t="str">
        <f t="shared" si="7"/>
        <v/>
      </c>
      <c r="G18" t="str">
        <f t="shared" si="5"/>
        <v/>
      </c>
      <c r="H18" t="str">
        <f t="shared" si="8"/>
        <v/>
      </c>
    </row>
    <row r="19" spans="1:8" x14ac:dyDescent="0.35">
      <c r="A19" t="str">
        <f t="shared" si="2"/>
        <v>Tobias Hultman</v>
      </c>
      <c r="B19" t="str">
        <f t="shared" si="0"/>
        <v>tobias.hultman7@gmail.com</v>
      </c>
      <c r="D19" t="str">
        <f t="shared" si="3"/>
        <v>Anna Hultman</v>
      </c>
      <c r="E19" t="str">
        <f t="shared" si="1"/>
        <v>anna.hultman@gustavsbergsgymnasium.se</v>
      </c>
      <c r="F19" t="str">
        <f t="shared" si="7"/>
        <v/>
      </c>
      <c r="G19" t="str">
        <f t="shared" si="5"/>
        <v/>
      </c>
      <c r="H19" t="str">
        <f t="shared" si="8"/>
        <v/>
      </c>
    </row>
    <row r="20" spans="1:8" x14ac:dyDescent="0.35">
      <c r="A20" t="str">
        <f t="shared" si="2"/>
        <v>Elisabeth Jakobsson</v>
      </c>
      <c r="B20" t="str">
        <f t="shared" si="0"/>
        <v>elisabethjakobsson@telia.com</v>
      </c>
      <c r="D20" t="str">
        <f t="shared" si="3"/>
        <v>Mats Jakobsson</v>
      </c>
      <c r="E20" t="str">
        <f t="shared" si="1"/>
        <v>matsjakobsson@telia.com</v>
      </c>
      <c r="F20" t="str">
        <f t="shared" si="7"/>
        <v/>
      </c>
      <c r="G20" t="str">
        <f t="shared" si="5"/>
        <v/>
      </c>
      <c r="H20" t="str">
        <f t="shared" si="8"/>
        <v/>
      </c>
    </row>
    <row r="21" spans="1:8" x14ac:dyDescent="0.35">
      <c r="A21" t="str">
        <f t="shared" si="2"/>
        <v>Stefan Jansson</v>
      </c>
      <c r="B21" t="str">
        <f t="shared" si="0"/>
        <v>janson_stefan@hotmail.com</v>
      </c>
      <c r="D21" t="str">
        <f t="shared" si="3"/>
        <v>Sofie Handberg</v>
      </c>
      <c r="E21" t="str">
        <f t="shared" si="1"/>
        <v>sofie.handberg@outlook.com</v>
      </c>
      <c r="F21" t="str">
        <f t="shared" si="7"/>
        <v/>
      </c>
      <c r="G21" t="str">
        <f t="shared" si="5"/>
        <v/>
      </c>
      <c r="H21" t="str">
        <f t="shared" si="8"/>
        <v/>
      </c>
    </row>
    <row r="22" spans="1:8" x14ac:dyDescent="0.35">
      <c r="A22" t="str">
        <f t="shared" si="2"/>
        <v>Per Levin</v>
      </c>
      <c r="B22" t="str">
        <f t="shared" si="0"/>
        <v>per.levin@triplex.se</v>
      </c>
      <c r="D22" t="str">
        <f t="shared" si="3"/>
        <v>Catti Levin-Unenge</v>
      </c>
      <c r="E22" t="str">
        <f t="shared" si="1"/>
        <v>catti.unenge@triplex.se</v>
      </c>
      <c r="F22" t="str">
        <f t="shared" ref="F22:F77" si="9">IF(A22=" "," ",(IF(B22="","S1","")))</f>
        <v/>
      </c>
      <c r="G22" t="str">
        <f t="shared" si="5"/>
        <v/>
      </c>
      <c r="H22" t="str">
        <f t="shared" ref="H22:H77" si="10">IF(CONCATENATE(F22,G22)="S1S2","INGEN EPOST","")</f>
        <v/>
      </c>
    </row>
    <row r="23" spans="1:8" x14ac:dyDescent="0.35">
      <c r="A23" t="str">
        <f t="shared" si="2"/>
        <v>Leif Lindberg</v>
      </c>
      <c r="B23" t="str">
        <f t="shared" si="0"/>
        <v>leif.lemart@gmail.com</v>
      </c>
      <c r="D23" t="str">
        <f t="shared" si="3"/>
        <v xml:space="preserve"> </v>
      </c>
      <c r="E23" t="str">
        <f t="shared" si="1"/>
        <v/>
      </c>
      <c r="F23" t="str">
        <f t="shared" si="9"/>
        <v/>
      </c>
      <c r="G23" t="str">
        <f t="shared" si="5"/>
        <v>S2</v>
      </c>
      <c r="H23" t="str">
        <f t="shared" si="10"/>
        <v/>
      </c>
    </row>
    <row r="24" spans="1:8" x14ac:dyDescent="0.35">
      <c r="A24" t="str">
        <f t="shared" si="2"/>
        <v>Per Lundblad</v>
      </c>
      <c r="B24" t="str">
        <f t="shared" si="0"/>
        <v>per.lundblad@live.se</v>
      </c>
      <c r="D24" t="str">
        <f t="shared" si="3"/>
        <v>Annica Lundblad</v>
      </c>
      <c r="E24" t="str">
        <f t="shared" si="1"/>
        <v>annica.lundblad@live.se</v>
      </c>
      <c r="F24" t="str">
        <f t="shared" si="9"/>
        <v/>
      </c>
      <c r="G24" t="str">
        <f t="shared" si="5"/>
        <v/>
      </c>
      <c r="H24" t="str">
        <f t="shared" si="10"/>
        <v/>
      </c>
    </row>
    <row r="25" spans="1:8" x14ac:dyDescent="0.35">
      <c r="A25" t="str">
        <f t="shared" si="2"/>
        <v>Peter Lyth</v>
      </c>
      <c r="B25" t="str">
        <f t="shared" si="0"/>
        <v>familjenlyth@gmail.com</v>
      </c>
      <c r="D25" t="str">
        <f t="shared" si="3"/>
        <v>Ingrid Hallberg Lyth</v>
      </c>
      <c r="E25" t="str">
        <f t="shared" si="1"/>
        <v/>
      </c>
      <c r="F25" t="str">
        <f t="shared" si="9"/>
        <v/>
      </c>
      <c r="G25" t="str">
        <f t="shared" si="5"/>
        <v>S2</v>
      </c>
      <c r="H25" t="str">
        <f t="shared" si="10"/>
        <v/>
      </c>
    </row>
    <row r="26" spans="1:8" x14ac:dyDescent="0.35">
      <c r="A26" t="str">
        <f t="shared" si="2"/>
        <v>Helena Magasanik</v>
      </c>
      <c r="B26" t="str">
        <f t="shared" si="0"/>
        <v>magasanik@icloud.com</v>
      </c>
      <c r="D26" t="str">
        <f t="shared" si="3"/>
        <v>Ulf  Jansson</v>
      </c>
      <c r="E26" t="str">
        <f t="shared" si="1"/>
        <v>ulfjansson70@icloud.com</v>
      </c>
      <c r="F26" t="str">
        <f t="shared" si="9"/>
        <v/>
      </c>
      <c r="G26" t="str">
        <f t="shared" si="5"/>
        <v/>
      </c>
      <c r="H26" t="str">
        <f t="shared" si="10"/>
        <v/>
      </c>
    </row>
    <row r="27" spans="1:8" x14ac:dyDescent="0.35">
      <c r="A27" t="str">
        <f t="shared" si="2"/>
        <v>Peter Malmqvist</v>
      </c>
      <c r="B27" t="str">
        <f t="shared" si="0"/>
        <v>peter.malmqvist@eqr.se</v>
      </c>
      <c r="D27" t="str">
        <f t="shared" si="3"/>
        <v>Beatriz Malmqvist</v>
      </c>
      <c r="E27" t="str">
        <f t="shared" si="1"/>
        <v/>
      </c>
      <c r="F27" t="str">
        <f t="shared" si="9"/>
        <v/>
      </c>
      <c r="G27" t="str">
        <f t="shared" si="5"/>
        <v>S2</v>
      </c>
      <c r="H27" t="str">
        <f t="shared" si="10"/>
        <v/>
      </c>
    </row>
    <row r="28" spans="1:8" x14ac:dyDescent="0.35">
      <c r="A28" t="str">
        <f t="shared" si="2"/>
        <v>Sören Nordin</v>
      </c>
      <c r="B28" t="str">
        <f t="shared" si="0"/>
        <v>s.nordin@norab.se</v>
      </c>
      <c r="D28" t="str">
        <f t="shared" si="3"/>
        <v>Madelene Arnflo</v>
      </c>
      <c r="E28" t="str">
        <f t="shared" si="1"/>
        <v>madelene.arnflo@norab.se</v>
      </c>
      <c r="F28" t="str">
        <f t="shared" si="9"/>
        <v/>
      </c>
      <c r="G28" t="str">
        <f t="shared" si="5"/>
        <v/>
      </c>
      <c r="H28" t="str">
        <f t="shared" si="10"/>
        <v/>
      </c>
    </row>
    <row r="29" spans="1:8" x14ac:dyDescent="0.35">
      <c r="A29" t="str">
        <f t="shared" si="2"/>
        <v>Ann-Britt Nylander</v>
      </c>
      <c r="B29" t="str">
        <f t="shared" si="0"/>
        <v>christer.nylander@telia.com</v>
      </c>
      <c r="D29" t="str">
        <f t="shared" si="3"/>
        <v>Christer Nylander</v>
      </c>
      <c r="E29" t="str">
        <f t="shared" si="1"/>
        <v/>
      </c>
      <c r="F29" t="str">
        <f t="shared" si="9"/>
        <v/>
      </c>
      <c r="G29" t="str">
        <f t="shared" si="5"/>
        <v>S2</v>
      </c>
      <c r="H29" t="str">
        <f t="shared" si="10"/>
        <v/>
      </c>
    </row>
    <row r="30" spans="1:8" x14ac:dyDescent="0.35">
      <c r="A30" t="str">
        <f t="shared" si="2"/>
        <v>Ronny Oltner</v>
      </c>
      <c r="B30" t="str">
        <f t="shared" si="0"/>
        <v>simoltner@gmail.com</v>
      </c>
      <c r="D30" t="str">
        <f t="shared" si="3"/>
        <v xml:space="preserve"> </v>
      </c>
      <c r="E30" t="str">
        <f t="shared" si="1"/>
        <v/>
      </c>
      <c r="F30" t="str">
        <f t="shared" si="9"/>
        <v/>
      </c>
      <c r="G30" t="str">
        <f t="shared" si="5"/>
        <v>S2</v>
      </c>
      <c r="H30" t="str">
        <f t="shared" si="10"/>
        <v/>
      </c>
    </row>
    <row r="31" spans="1:8" x14ac:dyDescent="0.35">
      <c r="A31" t="str">
        <f t="shared" si="2"/>
        <v>Bengt H Ohlsson</v>
      </c>
      <c r="B31" t="str">
        <f t="shared" si="0"/>
        <v>bengtohlsson@yahoo.se</v>
      </c>
      <c r="D31" t="str">
        <f t="shared" si="3"/>
        <v xml:space="preserve"> </v>
      </c>
      <c r="E31" t="str">
        <f t="shared" si="1"/>
        <v/>
      </c>
      <c r="F31" t="str">
        <f t="shared" si="9"/>
        <v/>
      </c>
      <c r="G31" t="str">
        <f t="shared" si="5"/>
        <v>S2</v>
      </c>
      <c r="H31" t="str">
        <f t="shared" si="10"/>
        <v/>
      </c>
    </row>
    <row r="32" spans="1:8" x14ac:dyDescent="0.35">
      <c r="A32" t="str">
        <f t="shared" si="2"/>
        <v>Martin Pajusoo</v>
      </c>
      <c r="B32" t="str">
        <f t="shared" si="0"/>
        <v>martin@marest.se</v>
      </c>
      <c r="D32" t="str">
        <f t="shared" si="3"/>
        <v xml:space="preserve"> </v>
      </c>
      <c r="E32" t="str">
        <f t="shared" si="1"/>
        <v/>
      </c>
      <c r="F32" t="str">
        <f t="shared" si="9"/>
        <v/>
      </c>
      <c r="G32" t="str">
        <f t="shared" si="5"/>
        <v>S2</v>
      </c>
      <c r="H32" t="str">
        <f t="shared" si="10"/>
        <v/>
      </c>
    </row>
    <row r="33" spans="1:8" x14ac:dyDescent="0.35">
      <c r="A33" t="str">
        <f t="shared" si="2"/>
        <v>Ingrid Rosander</v>
      </c>
      <c r="B33" t="str">
        <f t="shared" ref="B33:B64" si="11">IF(Epost_1="","",Epost_1)</f>
        <v>tom@telia.com</v>
      </c>
      <c r="D33" t="str">
        <f t="shared" si="3"/>
        <v>Tom Rosander</v>
      </c>
      <c r="E33" t="str">
        <f t="shared" ref="E33:E64" si="12">IF(Epost_2="","",Epost_2)</f>
        <v/>
      </c>
      <c r="F33" t="str">
        <f t="shared" si="9"/>
        <v/>
      </c>
      <c r="G33" t="str">
        <f t="shared" si="5"/>
        <v>S2</v>
      </c>
      <c r="H33" t="str">
        <f t="shared" si="10"/>
        <v/>
      </c>
    </row>
    <row r="34" spans="1:8" x14ac:dyDescent="0.35">
      <c r="A34" t="str">
        <f t="shared" ref="A34:A65" si="13">CONCATENATE(Förnamn_1," ",Efternamn_1)</f>
        <v>Lars Samuelsson</v>
      </c>
      <c r="B34" t="str">
        <f t="shared" si="11"/>
        <v>la.s@telia.com</v>
      </c>
      <c r="D34" t="str">
        <f t="shared" ref="D34:D65" si="14">CONCATENATE(Förnamn_2," ",Efternamn_2)</f>
        <v xml:space="preserve"> </v>
      </c>
      <c r="E34" t="str">
        <f t="shared" si="12"/>
        <v/>
      </c>
      <c r="F34" t="str">
        <f t="shared" si="9"/>
        <v/>
      </c>
      <c r="G34" t="str">
        <f t="shared" si="5"/>
        <v>S2</v>
      </c>
      <c r="H34" t="str">
        <f t="shared" si="10"/>
        <v/>
      </c>
    </row>
    <row r="35" spans="1:8" x14ac:dyDescent="0.35">
      <c r="A35" t="str">
        <f t="shared" si="13"/>
        <v>Jerker Stenberg</v>
      </c>
      <c r="B35" t="str">
        <f t="shared" si="11"/>
        <v xml:space="preserve">swe104@telia.com </v>
      </c>
      <c r="D35" t="str">
        <f t="shared" si="14"/>
        <v xml:space="preserve">Catrin  Stenberg </v>
      </c>
      <c r="E35" t="str">
        <f t="shared" si="12"/>
        <v/>
      </c>
      <c r="F35" t="str">
        <f t="shared" si="9"/>
        <v/>
      </c>
      <c r="G35" t="str">
        <f t="shared" si="5"/>
        <v>S2</v>
      </c>
      <c r="H35" t="str">
        <f t="shared" si="10"/>
        <v/>
      </c>
    </row>
    <row r="36" spans="1:8" x14ac:dyDescent="0.35">
      <c r="A36" t="str">
        <f t="shared" si="13"/>
        <v>Sven Stenemyr</v>
      </c>
      <c r="B36" t="str">
        <f t="shared" si="11"/>
        <v>svenstenemyr@gmail.com</v>
      </c>
      <c r="D36" t="str">
        <f t="shared" si="14"/>
        <v>Elisabeth Stenemyr</v>
      </c>
      <c r="E36" t="str">
        <f t="shared" si="12"/>
        <v xml:space="preserve">isastenemyr@gmail.com </v>
      </c>
      <c r="F36" t="str">
        <f t="shared" si="9"/>
        <v/>
      </c>
      <c r="G36" t="str">
        <f t="shared" si="5"/>
        <v/>
      </c>
      <c r="H36" t="str">
        <f t="shared" si="10"/>
        <v/>
      </c>
    </row>
    <row r="37" spans="1:8" x14ac:dyDescent="0.35">
      <c r="A37" t="str">
        <f t="shared" si="13"/>
        <v>Håkan Stenhardt</v>
      </c>
      <c r="B37" t="str">
        <f t="shared" si="11"/>
        <v>stenhardt@hotmail.com</v>
      </c>
      <c r="D37" t="str">
        <f t="shared" si="14"/>
        <v xml:space="preserve"> </v>
      </c>
      <c r="E37" t="str">
        <f t="shared" si="12"/>
        <v/>
      </c>
      <c r="F37" t="str">
        <f t="shared" si="9"/>
        <v/>
      </c>
      <c r="G37" t="str">
        <f t="shared" si="5"/>
        <v>S2</v>
      </c>
      <c r="H37" t="str">
        <f t="shared" si="10"/>
        <v/>
      </c>
    </row>
    <row r="38" spans="1:8" x14ac:dyDescent="0.35">
      <c r="A38" t="str">
        <f t="shared" si="13"/>
        <v>Magnus Tauson</v>
      </c>
      <c r="B38" t="str">
        <f t="shared" si="11"/>
        <v>magnus@tauson.com</v>
      </c>
      <c r="D38" t="str">
        <f t="shared" si="14"/>
        <v>Brita Tauson</v>
      </c>
      <c r="E38" t="str">
        <f t="shared" si="12"/>
        <v>brita@tauson.com</v>
      </c>
      <c r="F38" t="str">
        <f t="shared" si="9"/>
        <v/>
      </c>
      <c r="G38" t="str">
        <f t="shared" si="5"/>
        <v/>
      </c>
      <c r="H38" t="str">
        <f t="shared" si="10"/>
        <v/>
      </c>
    </row>
    <row r="39" spans="1:8" x14ac:dyDescent="0.35">
      <c r="A39" t="str">
        <f t="shared" si="13"/>
        <v>Anders Thörnqvist</v>
      </c>
      <c r="B39" t="str">
        <f t="shared" si="11"/>
        <v>anders.thornqvist1@gmail.com</v>
      </c>
      <c r="D39" t="str">
        <f t="shared" si="14"/>
        <v>Ann-Christine Thörnqvist</v>
      </c>
      <c r="E39" t="str">
        <f t="shared" si="12"/>
        <v>anki.thornqvist@gmail.com</v>
      </c>
      <c r="F39" t="str">
        <f t="shared" si="9"/>
        <v/>
      </c>
      <c r="G39" t="str">
        <f t="shared" si="5"/>
        <v/>
      </c>
      <c r="H39" t="str">
        <f t="shared" si="10"/>
        <v/>
      </c>
    </row>
    <row r="40" spans="1:8" x14ac:dyDescent="0.35">
      <c r="A40" t="str">
        <f t="shared" si="13"/>
        <v>Christoph Vejde</v>
      </c>
      <c r="B40" t="str">
        <f t="shared" si="11"/>
        <v>cvejde@gmail.com</v>
      </c>
      <c r="D40" t="str">
        <f t="shared" si="14"/>
        <v>Jenny Vejde</v>
      </c>
      <c r="E40" t="str">
        <f t="shared" si="12"/>
        <v>jvejde@gmail.com</v>
      </c>
      <c r="F40" t="str">
        <f t="shared" si="9"/>
        <v/>
      </c>
      <c r="G40" t="str">
        <f t="shared" si="5"/>
        <v/>
      </c>
      <c r="H40" t="str">
        <f t="shared" si="10"/>
        <v/>
      </c>
    </row>
    <row r="41" spans="1:8" x14ac:dyDescent="0.35">
      <c r="A41" t="str">
        <f t="shared" si="13"/>
        <v>Mats Wahlén</v>
      </c>
      <c r="B41" t="str">
        <f t="shared" si="11"/>
        <v>mats.wahlen@telia.com</v>
      </c>
      <c r="D41" t="str">
        <f t="shared" si="14"/>
        <v>Sofia Wahlén</v>
      </c>
      <c r="E41" t="str">
        <f t="shared" si="12"/>
        <v/>
      </c>
      <c r="F41" t="str">
        <f t="shared" si="9"/>
        <v/>
      </c>
      <c r="G41" t="str">
        <f t="shared" si="5"/>
        <v>S2</v>
      </c>
      <c r="H41" t="str">
        <f t="shared" si="10"/>
        <v/>
      </c>
    </row>
    <row r="42" spans="1:8" x14ac:dyDescent="0.35">
      <c r="A42" t="str">
        <f t="shared" si="13"/>
        <v>Hans Wahlfrid</v>
      </c>
      <c r="B42" t="str">
        <f t="shared" si="11"/>
        <v>hans.wahlfrid@telia.com</v>
      </c>
      <c r="D42" t="str">
        <f t="shared" si="14"/>
        <v>Stina Wahlfrid</v>
      </c>
      <c r="E42" t="str">
        <f t="shared" si="12"/>
        <v>stina.wahlfrid@telia.com</v>
      </c>
      <c r="F42" t="str">
        <f t="shared" si="9"/>
        <v/>
      </c>
      <c r="G42" t="str">
        <f t="shared" si="5"/>
        <v/>
      </c>
      <c r="H42" t="str">
        <f t="shared" si="10"/>
        <v/>
      </c>
    </row>
    <row r="43" spans="1:8" x14ac:dyDescent="0.35">
      <c r="A43" t="str">
        <f t="shared" si="13"/>
        <v>Lars-Erik Wester</v>
      </c>
      <c r="B43" t="str">
        <f t="shared" si="11"/>
        <v>larserikwester@me.com</v>
      </c>
      <c r="D43" t="str">
        <f t="shared" si="14"/>
        <v>Marie Wester</v>
      </c>
      <c r="E43" t="str">
        <f t="shared" si="12"/>
        <v/>
      </c>
      <c r="F43" t="str">
        <f t="shared" si="9"/>
        <v/>
      </c>
      <c r="G43" t="str">
        <f t="shared" si="5"/>
        <v>S2</v>
      </c>
      <c r="H43" t="str">
        <f t="shared" si="10"/>
        <v/>
      </c>
    </row>
    <row r="44" spans="1:8" x14ac:dyDescent="0.35">
      <c r="A44" t="str">
        <f t="shared" si="13"/>
        <v>Leif Åman</v>
      </c>
      <c r="B44" t="str">
        <f t="shared" si="11"/>
        <v>darlingleif@gmail.com</v>
      </c>
      <c r="D44" t="str">
        <f t="shared" si="14"/>
        <v>Maria Åman</v>
      </c>
      <c r="E44" t="str">
        <f t="shared" si="12"/>
        <v>maria.aaman@gmail.com</v>
      </c>
      <c r="F44" t="str">
        <f t="shared" si="9"/>
        <v/>
      </c>
      <c r="G44" t="str">
        <f t="shared" si="5"/>
        <v/>
      </c>
      <c r="H44" t="str">
        <f t="shared" si="10"/>
        <v/>
      </c>
    </row>
    <row r="45" spans="1:8" x14ac:dyDescent="0.35">
      <c r="A45" t="str">
        <f t="shared" si="13"/>
        <v>Peter Waenerlund</v>
      </c>
      <c r="B45" t="str">
        <f t="shared" si="11"/>
        <v>vildwitter@gmail.com</v>
      </c>
      <c r="D45" t="str">
        <f t="shared" si="14"/>
        <v>Linda Karlsson</v>
      </c>
      <c r="E45" t="str">
        <f t="shared" si="12"/>
        <v>lindakarlsson@hotmail.com</v>
      </c>
      <c r="F45" t="str">
        <f t="shared" si="9"/>
        <v/>
      </c>
      <c r="G45" t="str">
        <f t="shared" si="5"/>
        <v/>
      </c>
      <c r="H45" t="str">
        <f t="shared" si="10"/>
        <v/>
      </c>
    </row>
    <row r="46" spans="1:8" x14ac:dyDescent="0.35">
      <c r="A46" t="str">
        <f t="shared" si="13"/>
        <v>Gunnar Österlöf</v>
      </c>
      <c r="B46" t="str">
        <f t="shared" si="11"/>
        <v>gunnar.osterlof@gmail.com</v>
      </c>
      <c r="D46" t="str">
        <f t="shared" si="14"/>
        <v>Tine Hofbauer</v>
      </c>
      <c r="E46" t="str">
        <f t="shared" si="12"/>
        <v>tine.hofbauer@gmai.com</v>
      </c>
      <c r="F46" t="str">
        <f t="shared" si="9"/>
        <v/>
      </c>
      <c r="G46" t="str">
        <f t="shared" si="5"/>
        <v/>
      </c>
      <c r="H46" t="str">
        <f t="shared" si="10"/>
        <v/>
      </c>
    </row>
    <row r="47" spans="1:8" x14ac:dyDescent="0.35">
      <c r="A47" t="str">
        <f t="shared" si="13"/>
        <v xml:space="preserve"> </v>
      </c>
      <c r="B47" t="str">
        <f t="shared" si="11"/>
        <v/>
      </c>
      <c r="D47" t="str">
        <f t="shared" si="14"/>
        <v xml:space="preserve"> </v>
      </c>
      <c r="E47" t="str">
        <f t="shared" si="12"/>
        <v/>
      </c>
      <c r="F47" t="str">
        <f t="shared" si="9"/>
        <v xml:space="preserve"> </v>
      </c>
      <c r="G47" t="str">
        <f t="shared" si="5"/>
        <v xml:space="preserve"> </v>
      </c>
      <c r="H47" t="str">
        <f t="shared" si="10"/>
        <v/>
      </c>
    </row>
    <row r="48" spans="1:8" x14ac:dyDescent="0.35">
      <c r="A48" t="str">
        <f t="shared" si="13"/>
        <v xml:space="preserve"> </v>
      </c>
      <c r="B48" t="str">
        <f t="shared" si="11"/>
        <v/>
      </c>
      <c r="D48" t="str">
        <f t="shared" si="14"/>
        <v xml:space="preserve"> </v>
      </c>
      <c r="E48" t="str">
        <f t="shared" si="12"/>
        <v/>
      </c>
      <c r="F48" t="str">
        <f t="shared" si="9"/>
        <v xml:space="preserve"> </v>
      </c>
      <c r="G48" t="str">
        <f t="shared" si="5"/>
        <v xml:space="preserve"> </v>
      </c>
      <c r="H48" t="str">
        <f t="shared" si="10"/>
        <v/>
      </c>
    </row>
    <row r="49" spans="1:8" x14ac:dyDescent="0.35">
      <c r="A49" t="str">
        <f t="shared" si="13"/>
        <v xml:space="preserve"> </v>
      </c>
      <c r="B49" t="str">
        <f t="shared" si="11"/>
        <v/>
      </c>
      <c r="D49" t="str">
        <f t="shared" si="14"/>
        <v xml:space="preserve"> </v>
      </c>
      <c r="E49" t="str">
        <f t="shared" si="12"/>
        <v/>
      </c>
      <c r="F49" t="str">
        <f t="shared" si="9"/>
        <v xml:space="preserve"> </v>
      </c>
      <c r="G49" t="str">
        <f t="shared" si="5"/>
        <v xml:space="preserve"> </v>
      </c>
      <c r="H49" t="str">
        <f t="shared" si="10"/>
        <v/>
      </c>
    </row>
    <row r="50" spans="1:8" x14ac:dyDescent="0.35">
      <c r="A50" t="str">
        <f t="shared" si="13"/>
        <v xml:space="preserve"> </v>
      </c>
      <c r="B50" t="str">
        <f t="shared" si="11"/>
        <v/>
      </c>
      <c r="D50" t="str">
        <f t="shared" si="14"/>
        <v xml:space="preserve"> </v>
      </c>
      <c r="E50" t="str">
        <f t="shared" si="12"/>
        <v/>
      </c>
      <c r="F50" t="str">
        <f t="shared" si="9"/>
        <v xml:space="preserve"> </v>
      </c>
      <c r="G50" t="str">
        <f t="shared" si="5"/>
        <v xml:space="preserve"> </v>
      </c>
      <c r="H50" t="str">
        <f t="shared" si="10"/>
        <v/>
      </c>
    </row>
    <row r="51" spans="1:8" x14ac:dyDescent="0.35">
      <c r="A51" t="str">
        <f t="shared" si="13"/>
        <v xml:space="preserve"> </v>
      </c>
      <c r="B51" t="str">
        <f t="shared" si="11"/>
        <v/>
      </c>
      <c r="D51" t="str">
        <f t="shared" si="14"/>
        <v xml:space="preserve"> </v>
      </c>
      <c r="E51" t="str">
        <f t="shared" si="12"/>
        <v/>
      </c>
      <c r="F51" t="str">
        <f t="shared" si="9"/>
        <v xml:space="preserve"> </v>
      </c>
      <c r="G51" t="str">
        <f t="shared" si="5"/>
        <v xml:space="preserve"> </v>
      </c>
      <c r="H51" t="str">
        <f t="shared" si="10"/>
        <v/>
      </c>
    </row>
    <row r="52" spans="1:8" x14ac:dyDescent="0.35">
      <c r="A52" t="str">
        <f t="shared" si="13"/>
        <v xml:space="preserve"> </v>
      </c>
      <c r="B52" t="str">
        <f t="shared" si="11"/>
        <v/>
      </c>
      <c r="D52" t="str">
        <f t="shared" si="14"/>
        <v xml:space="preserve"> </v>
      </c>
      <c r="E52" t="str">
        <f t="shared" si="12"/>
        <v/>
      </c>
      <c r="F52" t="str">
        <f t="shared" si="9"/>
        <v xml:space="preserve"> </v>
      </c>
      <c r="G52" t="str">
        <f t="shared" si="5"/>
        <v xml:space="preserve"> </v>
      </c>
      <c r="H52" t="str">
        <f t="shared" si="10"/>
        <v/>
      </c>
    </row>
    <row r="53" spans="1:8" x14ac:dyDescent="0.35">
      <c r="A53" t="str">
        <f t="shared" si="13"/>
        <v xml:space="preserve"> </v>
      </c>
      <c r="B53" t="str">
        <f t="shared" si="11"/>
        <v/>
      </c>
      <c r="D53" t="str">
        <f t="shared" si="14"/>
        <v xml:space="preserve"> </v>
      </c>
      <c r="E53" t="str">
        <f t="shared" si="12"/>
        <v/>
      </c>
      <c r="F53" t="str">
        <f t="shared" si="9"/>
        <v xml:space="preserve"> </v>
      </c>
      <c r="G53" t="str">
        <f t="shared" si="5"/>
        <v xml:space="preserve"> </v>
      </c>
      <c r="H53" t="str">
        <f t="shared" si="10"/>
        <v/>
      </c>
    </row>
    <row r="54" spans="1:8" x14ac:dyDescent="0.35">
      <c r="A54" t="str">
        <f t="shared" si="13"/>
        <v xml:space="preserve"> </v>
      </c>
      <c r="B54" t="str">
        <f t="shared" si="11"/>
        <v/>
      </c>
      <c r="D54" t="str">
        <f t="shared" si="14"/>
        <v xml:space="preserve"> </v>
      </c>
      <c r="E54" t="str">
        <f t="shared" si="12"/>
        <v/>
      </c>
      <c r="F54" t="str">
        <f t="shared" si="9"/>
        <v xml:space="preserve"> </v>
      </c>
      <c r="G54" t="str">
        <f t="shared" si="5"/>
        <v xml:space="preserve"> </v>
      </c>
      <c r="H54" t="str">
        <f t="shared" si="10"/>
        <v/>
      </c>
    </row>
    <row r="55" spans="1:8" x14ac:dyDescent="0.35">
      <c r="A55" t="str">
        <f t="shared" si="13"/>
        <v xml:space="preserve"> </v>
      </c>
      <c r="B55" t="str">
        <f t="shared" si="11"/>
        <v/>
      </c>
      <c r="D55" t="str">
        <f t="shared" si="14"/>
        <v xml:space="preserve"> </v>
      </c>
      <c r="E55" t="str">
        <f t="shared" si="12"/>
        <v/>
      </c>
      <c r="F55" t="str">
        <f t="shared" si="9"/>
        <v xml:space="preserve"> </v>
      </c>
      <c r="G55" t="str">
        <f t="shared" si="5"/>
        <v xml:space="preserve"> </v>
      </c>
      <c r="H55" t="str">
        <f t="shared" si="10"/>
        <v/>
      </c>
    </row>
    <row r="56" spans="1:8" x14ac:dyDescent="0.35">
      <c r="A56" t="str">
        <f t="shared" si="13"/>
        <v xml:space="preserve"> </v>
      </c>
      <c r="B56" t="str">
        <f t="shared" si="11"/>
        <v/>
      </c>
      <c r="D56" t="str">
        <f t="shared" si="14"/>
        <v xml:space="preserve"> </v>
      </c>
      <c r="E56" t="str">
        <f t="shared" si="12"/>
        <v/>
      </c>
      <c r="F56" t="str">
        <f t="shared" si="9"/>
        <v xml:space="preserve"> </v>
      </c>
      <c r="G56" t="str">
        <f t="shared" si="5"/>
        <v xml:space="preserve"> </v>
      </c>
      <c r="H56" t="str">
        <f t="shared" si="10"/>
        <v/>
      </c>
    </row>
    <row r="57" spans="1:8" x14ac:dyDescent="0.35">
      <c r="A57" t="str">
        <f t="shared" si="13"/>
        <v xml:space="preserve"> </v>
      </c>
      <c r="B57" t="str">
        <f t="shared" si="11"/>
        <v/>
      </c>
      <c r="D57" t="str">
        <f t="shared" si="14"/>
        <v xml:space="preserve"> </v>
      </c>
      <c r="E57" t="str">
        <f t="shared" si="12"/>
        <v/>
      </c>
      <c r="F57" t="str">
        <f t="shared" si="9"/>
        <v xml:space="preserve"> </v>
      </c>
      <c r="G57" t="str">
        <f t="shared" si="5"/>
        <v xml:space="preserve"> </v>
      </c>
      <c r="H57" t="str">
        <f t="shared" si="10"/>
        <v/>
      </c>
    </row>
    <row r="58" spans="1:8" x14ac:dyDescent="0.35">
      <c r="A58" t="str">
        <f t="shared" si="13"/>
        <v xml:space="preserve"> </v>
      </c>
      <c r="B58" t="str">
        <f t="shared" si="11"/>
        <v/>
      </c>
      <c r="D58" t="str">
        <f t="shared" si="14"/>
        <v xml:space="preserve"> </v>
      </c>
      <c r="E58" t="str">
        <f t="shared" si="12"/>
        <v/>
      </c>
      <c r="F58" t="str">
        <f t="shared" si="9"/>
        <v xml:space="preserve"> </v>
      </c>
      <c r="G58" t="str">
        <f t="shared" si="5"/>
        <v xml:space="preserve"> </v>
      </c>
      <c r="H58" t="str">
        <f t="shared" si="10"/>
        <v/>
      </c>
    </row>
    <row r="59" spans="1:8" x14ac:dyDescent="0.35">
      <c r="A59" t="str">
        <f t="shared" si="13"/>
        <v xml:space="preserve"> </v>
      </c>
      <c r="B59" t="str">
        <f t="shared" si="11"/>
        <v/>
      </c>
      <c r="D59" t="str">
        <f t="shared" si="14"/>
        <v xml:space="preserve"> </v>
      </c>
      <c r="E59" t="str">
        <f t="shared" si="12"/>
        <v/>
      </c>
      <c r="F59" t="str">
        <f t="shared" si="9"/>
        <v xml:space="preserve"> </v>
      </c>
      <c r="G59" t="str">
        <f t="shared" si="5"/>
        <v xml:space="preserve"> </v>
      </c>
      <c r="H59" t="str">
        <f t="shared" si="10"/>
        <v/>
      </c>
    </row>
    <row r="60" spans="1:8" x14ac:dyDescent="0.35">
      <c r="A60" t="str">
        <f t="shared" si="13"/>
        <v xml:space="preserve"> </v>
      </c>
      <c r="B60" t="str">
        <f t="shared" si="11"/>
        <v/>
      </c>
      <c r="D60" t="str">
        <f t="shared" si="14"/>
        <v xml:space="preserve"> </v>
      </c>
      <c r="E60" t="str">
        <f t="shared" si="12"/>
        <v/>
      </c>
      <c r="F60" t="str">
        <f t="shared" si="9"/>
        <v xml:space="preserve"> </v>
      </c>
      <c r="G60" t="str">
        <f t="shared" si="5"/>
        <v xml:space="preserve"> </v>
      </c>
      <c r="H60" t="str">
        <f t="shared" si="10"/>
        <v/>
      </c>
    </row>
    <row r="61" spans="1:8" x14ac:dyDescent="0.35">
      <c r="A61" t="str">
        <f t="shared" si="13"/>
        <v xml:space="preserve"> </v>
      </c>
      <c r="B61" t="str">
        <f t="shared" si="11"/>
        <v/>
      </c>
      <c r="D61" t="str">
        <f t="shared" si="14"/>
        <v xml:space="preserve"> </v>
      </c>
      <c r="E61" t="str">
        <f t="shared" si="12"/>
        <v/>
      </c>
      <c r="F61" t="str">
        <f t="shared" si="9"/>
        <v xml:space="preserve"> </v>
      </c>
      <c r="G61" t="str">
        <f t="shared" si="5"/>
        <v xml:space="preserve"> </v>
      </c>
      <c r="H61" t="str">
        <f t="shared" si="10"/>
        <v/>
      </c>
    </row>
    <row r="62" spans="1:8" x14ac:dyDescent="0.35">
      <c r="A62" t="str">
        <f t="shared" si="13"/>
        <v xml:space="preserve"> </v>
      </c>
      <c r="B62" t="str">
        <f t="shared" si="11"/>
        <v/>
      </c>
      <c r="D62" t="str">
        <f t="shared" si="14"/>
        <v xml:space="preserve"> </v>
      </c>
      <c r="E62" t="str">
        <f t="shared" si="12"/>
        <v/>
      </c>
      <c r="F62" t="str">
        <f t="shared" si="9"/>
        <v xml:space="preserve"> </v>
      </c>
      <c r="G62" t="str">
        <f t="shared" si="5"/>
        <v xml:space="preserve"> </v>
      </c>
      <c r="H62" t="str">
        <f t="shared" si="10"/>
        <v/>
      </c>
    </row>
    <row r="63" spans="1:8" x14ac:dyDescent="0.35">
      <c r="A63" t="str">
        <f t="shared" si="13"/>
        <v xml:space="preserve"> </v>
      </c>
      <c r="B63" t="str">
        <f t="shared" si="11"/>
        <v/>
      </c>
      <c r="D63" t="str">
        <f t="shared" si="14"/>
        <v xml:space="preserve"> </v>
      </c>
      <c r="E63" t="str">
        <f t="shared" si="12"/>
        <v/>
      </c>
      <c r="F63" t="str">
        <f t="shared" si="9"/>
        <v xml:space="preserve"> </v>
      </c>
      <c r="G63" t="str">
        <f t="shared" si="5"/>
        <v xml:space="preserve"> </v>
      </c>
      <c r="H63" t="str">
        <f t="shared" si="10"/>
        <v/>
      </c>
    </row>
    <row r="64" spans="1:8" x14ac:dyDescent="0.35">
      <c r="A64" t="str">
        <f t="shared" si="13"/>
        <v xml:space="preserve"> </v>
      </c>
      <c r="B64" t="str">
        <f t="shared" si="11"/>
        <v/>
      </c>
      <c r="D64" t="str">
        <f t="shared" si="14"/>
        <v xml:space="preserve"> </v>
      </c>
      <c r="E64" t="str">
        <f t="shared" si="12"/>
        <v/>
      </c>
      <c r="F64" t="str">
        <f t="shared" si="9"/>
        <v xml:space="preserve"> </v>
      </c>
      <c r="G64" t="str">
        <f t="shared" si="5"/>
        <v xml:space="preserve"> </v>
      </c>
      <c r="H64" t="str">
        <f t="shared" si="10"/>
        <v/>
      </c>
    </row>
    <row r="65" spans="1:8" x14ac:dyDescent="0.35">
      <c r="A65" t="str">
        <f t="shared" si="13"/>
        <v xml:space="preserve"> </v>
      </c>
      <c r="B65" t="str">
        <f t="shared" ref="B65:B80" si="15">IF(Epost_1="","",Epost_1)</f>
        <v/>
      </c>
      <c r="D65" t="str">
        <f t="shared" si="14"/>
        <v xml:space="preserve"> </v>
      </c>
      <c r="E65" t="str">
        <f t="shared" ref="E65:E80" si="16">IF(Epost_2="","",Epost_2)</f>
        <v/>
      </c>
      <c r="F65" t="str">
        <f t="shared" si="9"/>
        <v xml:space="preserve"> </v>
      </c>
      <c r="G65" t="str">
        <f t="shared" si="5"/>
        <v xml:space="preserve"> </v>
      </c>
      <c r="H65" t="str">
        <f t="shared" si="10"/>
        <v/>
      </c>
    </row>
    <row r="66" spans="1:8" x14ac:dyDescent="0.35">
      <c r="A66" t="str">
        <f t="shared" ref="A66:A80" si="17">CONCATENATE(Förnamn_1," ",Efternamn_1)</f>
        <v xml:space="preserve"> </v>
      </c>
      <c r="B66" t="str">
        <f t="shared" si="15"/>
        <v/>
      </c>
      <c r="D66" t="str">
        <f t="shared" ref="D66:D80" si="18">CONCATENATE(Förnamn_2," ",Efternamn_2)</f>
        <v xml:space="preserve"> </v>
      </c>
      <c r="E66" t="str">
        <f t="shared" si="16"/>
        <v/>
      </c>
      <c r="F66" t="str">
        <f t="shared" si="9"/>
        <v xml:space="preserve"> </v>
      </c>
      <c r="G66" t="str">
        <f t="shared" si="5"/>
        <v xml:space="preserve"> </v>
      </c>
      <c r="H66" t="str">
        <f t="shared" si="10"/>
        <v/>
      </c>
    </row>
    <row r="67" spans="1:8" x14ac:dyDescent="0.35">
      <c r="A67" t="str">
        <f t="shared" si="17"/>
        <v xml:space="preserve"> </v>
      </c>
      <c r="B67" t="str">
        <f t="shared" si="15"/>
        <v/>
      </c>
      <c r="D67" t="str">
        <f t="shared" si="18"/>
        <v xml:space="preserve"> </v>
      </c>
      <c r="E67" t="str">
        <f t="shared" si="16"/>
        <v/>
      </c>
      <c r="F67" t="str">
        <f t="shared" si="9"/>
        <v xml:space="preserve"> </v>
      </c>
      <c r="G67" t="str">
        <f t="shared" ref="G67:G77" si="19">IF(A67=" "," ",(IF(E67="","S2","")))</f>
        <v xml:space="preserve"> </v>
      </c>
      <c r="H67" t="str">
        <f t="shared" si="10"/>
        <v/>
      </c>
    </row>
    <row r="68" spans="1:8" x14ac:dyDescent="0.35">
      <c r="A68" t="str">
        <f t="shared" si="17"/>
        <v xml:space="preserve"> </v>
      </c>
      <c r="B68" t="str">
        <f t="shared" si="15"/>
        <v/>
      </c>
      <c r="D68" t="str">
        <f t="shared" si="18"/>
        <v xml:space="preserve"> </v>
      </c>
      <c r="E68" t="str">
        <f t="shared" si="16"/>
        <v/>
      </c>
      <c r="F68" t="str">
        <f t="shared" si="9"/>
        <v xml:space="preserve"> </v>
      </c>
      <c r="G68" t="str">
        <f t="shared" si="19"/>
        <v xml:space="preserve"> </v>
      </c>
      <c r="H68" t="str">
        <f t="shared" si="10"/>
        <v/>
      </c>
    </row>
    <row r="69" spans="1:8" x14ac:dyDescent="0.35">
      <c r="A69" t="str">
        <f t="shared" si="17"/>
        <v xml:space="preserve"> </v>
      </c>
      <c r="B69" t="str">
        <f t="shared" si="15"/>
        <v/>
      </c>
      <c r="D69" t="str">
        <f t="shared" si="18"/>
        <v xml:space="preserve"> </v>
      </c>
      <c r="E69" t="str">
        <f t="shared" si="16"/>
        <v/>
      </c>
      <c r="F69" t="str">
        <f t="shared" si="9"/>
        <v xml:space="preserve"> </v>
      </c>
      <c r="G69" t="str">
        <f t="shared" si="19"/>
        <v xml:space="preserve"> </v>
      </c>
      <c r="H69" t="str">
        <f t="shared" si="10"/>
        <v/>
      </c>
    </row>
    <row r="70" spans="1:8" x14ac:dyDescent="0.35">
      <c r="A70" t="str">
        <f t="shared" si="17"/>
        <v xml:space="preserve"> </v>
      </c>
      <c r="B70" t="str">
        <f t="shared" si="15"/>
        <v/>
      </c>
      <c r="D70" t="str">
        <f t="shared" si="18"/>
        <v xml:space="preserve"> </v>
      </c>
      <c r="E70" t="str">
        <f t="shared" si="16"/>
        <v/>
      </c>
      <c r="F70" t="str">
        <f t="shared" si="9"/>
        <v xml:space="preserve"> </v>
      </c>
      <c r="G70" t="str">
        <f t="shared" si="19"/>
        <v xml:space="preserve"> </v>
      </c>
      <c r="H70" t="str">
        <f t="shared" si="10"/>
        <v/>
      </c>
    </row>
    <row r="71" spans="1:8" x14ac:dyDescent="0.35">
      <c r="A71" t="str">
        <f t="shared" si="17"/>
        <v xml:space="preserve"> </v>
      </c>
      <c r="B71" t="str">
        <f t="shared" si="15"/>
        <v/>
      </c>
      <c r="D71" t="str">
        <f t="shared" si="18"/>
        <v xml:space="preserve"> </v>
      </c>
      <c r="E71" t="str">
        <f t="shared" si="16"/>
        <v/>
      </c>
      <c r="F71" t="str">
        <f t="shared" si="9"/>
        <v xml:space="preserve"> </v>
      </c>
      <c r="G71" t="str">
        <f t="shared" si="19"/>
        <v xml:space="preserve"> </v>
      </c>
      <c r="H71" t="str">
        <f t="shared" si="10"/>
        <v/>
      </c>
    </row>
    <row r="72" spans="1:8" x14ac:dyDescent="0.35">
      <c r="A72" t="str">
        <f t="shared" si="17"/>
        <v xml:space="preserve"> </v>
      </c>
      <c r="B72" t="str">
        <f t="shared" si="15"/>
        <v/>
      </c>
      <c r="D72" t="str">
        <f t="shared" si="18"/>
        <v xml:space="preserve"> </v>
      </c>
      <c r="E72" t="str">
        <f t="shared" si="16"/>
        <v/>
      </c>
      <c r="F72" t="str">
        <f t="shared" si="9"/>
        <v xml:space="preserve"> </v>
      </c>
      <c r="G72" t="str">
        <f t="shared" si="19"/>
        <v xml:space="preserve"> </v>
      </c>
      <c r="H72" t="str">
        <f t="shared" si="10"/>
        <v/>
      </c>
    </row>
    <row r="73" spans="1:8" x14ac:dyDescent="0.35">
      <c r="A73" t="str">
        <f t="shared" si="17"/>
        <v xml:space="preserve"> </v>
      </c>
      <c r="B73" t="str">
        <f t="shared" si="15"/>
        <v/>
      </c>
      <c r="D73" t="str">
        <f t="shared" si="18"/>
        <v xml:space="preserve"> </v>
      </c>
      <c r="E73" t="str">
        <f t="shared" si="16"/>
        <v/>
      </c>
      <c r="F73" t="str">
        <f t="shared" si="9"/>
        <v xml:space="preserve"> </v>
      </c>
      <c r="G73" t="str">
        <f t="shared" si="19"/>
        <v xml:space="preserve"> </v>
      </c>
      <c r="H73" t="str">
        <f t="shared" si="10"/>
        <v/>
      </c>
    </row>
    <row r="74" spans="1:8" x14ac:dyDescent="0.35">
      <c r="A74" t="str">
        <f t="shared" si="17"/>
        <v xml:space="preserve"> </v>
      </c>
      <c r="B74" t="str">
        <f t="shared" si="15"/>
        <v/>
      </c>
      <c r="D74" t="str">
        <f t="shared" si="18"/>
        <v xml:space="preserve"> </v>
      </c>
      <c r="E74" t="str">
        <f t="shared" si="16"/>
        <v/>
      </c>
      <c r="F74" t="str">
        <f t="shared" si="9"/>
        <v xml:space="preserve"> </v>
      </c>
      <c r="G74" t="str">
        <f t="shared" si="19"/>
        <v xml:space="preserve"> </v>
      </c>
      <c r="H74" t="str">
        <f t="shared" si="10"/>
        <v/>
      </c>
    </row>
    <row r="75" spans="1:8" x14ac:dyDescent="0.35">
      <c r="A75" t="str">
        <f t="shared" si="17"/>
        <v xml:space="preserve"> </v>
      </c>
      <c r="B75" t="str">
        <f t="shared" si="15"/>
        <v/>
      </c>
      <c r="D75" t="str">
        <f t="shared" si="18"/>
        <v xml:space="preserve"> </v>
      </c>
      <c r="E75" t="str">
        <f t="shared" si="16"/>
        <v/>
      </c>
      <c r="F75" t="str">
        <f t="shared" si="9"/>
        <v xml:space="preserve"> </v>
      </c>
      <c r="G75" t="str">
        <f t="shared" si="19"/>
        <v xml:space="preserve"> </v>
      </c>
      <c r="H75" t="str">
        <f t="shared" si="10"/>
        <v/>
      </c>
    </row>
    <row r="76" spans="1:8" x14ac:dyDescent="0.35">
      <c r="A76" t="str">
        <f t="shared" si="17"/>
        <v xml:space="preserve"> </v>
      </c>
      <c r="B76" t="str">
        <f t="shared" si="15"/>
        <v/>
      </c>
      <c r="D76" t="str">
        <f t="shared" si="18"/>
        <v xml:space="preserve"> </v>
      </c>
      <c r="E76" t="str">
        <f t="shared" si="16"/>
        <v/>
      </c>
      <c r="F76" t="str">
        <f t="shared" si="9"/>
        <v xml:space="preserve"> </v>
      </c>
      <c r="G76" t="str">
        <f t="shared" si="19"/>
        <v xml:space="preserve"> </v>
      </c>
      <c r="H76" t="str">
        <f t="shared" si="10"/>
        <v/>
      </c>
    </row>
    <row r="77" spans="1:8" x14ac:dyDescent="0.35">
      <c r="A77" t="str">
        <f t="shared" si="17"/>
        <v xml:space="preserve"> </v>
      </c>
      <c r="B77" t="str">
        <f t="shared" si="15"/>
        <v/>
      </c>
      <c r="D77" t="str">
        <f t="shared" si="18"/>
        <v xml:space="preserve"> </v>
      </c>
      <c r="E77" t="str">
        <f t="shared" si="16"/>
        <v/>
      </c>
      <c r="F77" t="str">
        <f t="shared" si="9"/>
        <v xml:space="preserve"> </v>
      </c>
      <c r="G77" t="str">
        <f t="shared" si="19"/>
        <v xml:space="preserve"> </v>
      </c>
      <c r="H77" t="str">
        <f t="shared" si="10"/>
        <v/>
      </c>
    </row>
    <row r="78" spans="1:8" x14ac:dyDescent="0.35">
      <c r="A78" t="str">
        <f t="shared" si="17"/>
        <v xml:space="preserve"> </v>
      </c>
      <c r="B78" t="str">
        <f t="shared" si="15"/>
        <v/>
      </c>
      <c r="D78" t="str">
        <f t="shared" si="18"/>
        <v xml:space="preserve"> </v>
      </c>
      <c r="E78" t="str">
        <f t="shared" si="16"/>
        <v/>
      </c>
    </row>
    <row r="79" spans="1:8" x14ac:dyDescent="0.35">
      <c r="A79" t="str">
        <f t="shared" si="17"/>
        <v xml:space="preserve"> </v>
      </c>
      <c r="B79" t="str">
        <f t="shared" si="15"/>
        <v/>
      </c>
      <c r="D79" t="str">
        <f t="shared" si="18"/>
        <v xml:space="preserve"> </v>
      </c>
      <c r="E79" t="str">
        <f t="shared" si="16"/>
        <v/>
      </c>
    </row>
    <row r="80" spans="1:8" x14ac:dyDescent="0.35">
      <c r="A80" t="str">
        <f t="shared" si="17"/>
        <v xml:space="preserve"> </v>
      </c>
      <c r="B80" t="str">
        <f t="shared" si="15"/>
        <v/>
      </c>
      <c r="D80" t="str">
        <f t="shared" si="18"/>
        <v xml:space="preserve"> </v>
      </c>
      <c r="E80" t="str">
        <f t="shared" si="16"/>
        <v/>
      </c>
    </row>
  </sheetData>
  <pageMargins left="0.70866141732283472" right="0.31496062992125984" top="0.74803149606299213" bottom="0.74803149606299213" header="0.31496062992125984" footer="0.31496062992125984"/>
  <pageSetup paperSize="9" scale="75" orientation="portrait" horizontalDpi="0" verticalDpi="0" r:id="rId1"/>
  <headerFooter>
    <oddHeader>&amp;F</oddHeader>
    <oddFooter>&amp;A&amp;RSida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80"/>
  <sheetViews>
    <sheetView workbookViewId="0">
      <selection activeCell="C56" sqref="C56"/>
    </sheetView>
  </sheetViews>
  <sheetFormatPr defaultColWidth="8.54296875" defaultRowHeight="14.5" x14ac:dyDescent="0.35"/>
  <cols>
    <col min="1" max="1" width="21.453125" customWidth="1"/>
    <col min="2" max="2" width="21.54296875" customWidth="1"/>
    <col min="3" max="3" width="43.54296875" bestFit="1" customWidth="1"/>
    <col min="4" max="4" width="29" bestFit="1" customWidth="1"/>
  </cols>
  <sheetData>
    <row r="1" spans="1:4" s="1" customFormat="1" x14ac:dyDescent="0.35">
      <c r="A1" s="1" t="s">
        <v>238</v>
      </c>
      <c r="B1" s="1" t="s">
        <v>239</v>
      </c>
      <c r="C1" s="1" t="str">
        <f t="shared" ref="C1:C32" si="0">IF(Gatuadress="","",Gatuadress)</f>
        <v>Gatuadress</v>
      </c>
      <c r="D1" s="1" t="str">
        <f t="shared" ref="D1:D32" si="1">IF(Postadress="","",Postadress)</f>
        <v>Postadress</v>
      </c>
    </row>
    <row r="2" spans="1:4" x14ac:dyDescent="0.35">
      <c r="A2" t="str">
        <f t="shared" ref="A2:A65" si="2">CONCATENATE(Förnamn_1," ",Efternamn_1)</f>
        <v>Rolf Ahl</v>
      </c>
      <c r="B2" t="str">
        <f t="shared" ref="B2:B65" si="3">CONCATENATE(Förnamn_2," ",Efternamn_2)</f>
        <v xml:space="preserve"> </v>
      </c>
      <c r="C2" t="str">
        <f t="shared" si="0"/>
        <v>Agavägen 80</v>
      </c>
      <c r="D2" t="str">
        <f t="shared" si="1"/>
        <v>181 55 Lidingö</v>
      </c>
    </row>
    <row r="3" spans="1:4" x14ac:dyDescent="0.35">
      <c r="A3" t="str">
        <f t="shared" si="2"/>
        <v>Johan Ahlberg</v>
      </c>
      <c r="B3" t="str">
        <f t="shared" si="3"/>
        <v>Ivani Ahlberg</v>
      </c>
      <c r="C3" t="str">
        <f t="shared" si="0"/>
        <v>Ankdamsgatan 25</v>
      </c>
      <c r="D3" t="str">
        <f t="shared" si="1"/>
        <v>171 67 Solna</v>
      </c>
    </row>
    <row r="4" spans="1:4" x14ac:dyDescent="0.35">
      <c r="A4" t="str">
        <f t="shared" si="2"/>
        <v>Maria Arfwedson</v>
      </c>
      <c r="B4" t="str">
        <f t="shared" si="3"/>
        <v>Kenneth Nilsson</v>
      </c>
      <c r="C4" t="str">
        <f t="shared" si="0"/>
        <v>Norrskogsvägen 16</v>
      </c>
      <c r="D4" t="str">
        <f t="shared" si="1"/>
        <v>141 41 Huddinge</v>
      </c>
    </row>
    <row r="5" spans="1:4" x14ac:dyDescent="0.35">
      <c r="A5" t="str">
        <f t="shared" si="2"/>
        <v>Berndt Arvidsson</v>
      </c>
      <c r="B5" t="str">
        <f t="shared" si="3"/>
        <v xml:space="preserve"> </v>
      </c>
      <c r="C5" t="str">
        <f t="shared" si="0"/>
        <v>Trollskogsvägen 3</v>
      </c>
      <c r="D5" t="str">
        <f t="shared" si="1"/>
        <v>473 33 Henån</v>
      </c>
    </row>
    <row r="6" spans="1:4" x14ac:dyDescent="0.35">
      <c r="A6" t="str">
        <f t="shared" si="2"/>
        <v>Mikael Bjarne</v>
      </c>
      <c r="B6" t="str">
        <f t="shared" si="3"/>
        <v xml:space="preserve"> </v>
      </c>
      <c r="C6" t="str">
        <f t="shared" si="0"/>
        <v>Gränsvägen 11</v>
      </c>
      <c r="D6" t="str">
        <f t="shared" si="1"/>
        <v>18756 Täby</v>
      </c>
    </row>
    <row r="7" spans="1:4" x14ac:dyDescent="0.35">
      <c r="A7" t="str">
        <f t="shared" si="2"/>
        <v>Monica Bredberg</v>
      </c>
      <c r="B7" t="str">
        <f t="shared" si="3"/>
        <v>Hans Bredberg</v>
      </c>
      <c r="C7" t="str">
        <f t="shared" si="0"/>
        <v>Styrmansgatan 14 C</v>
      </c>
      <c r="D7" t="str">
        <f t="shared" si="1"/>
        <v>114 54  Stockholm</v>
      </c>
    </row>
    <row r="8" spans="1:4" x14ac:dyDescent="0.35">
      <c r="A8" t="str">
        <f t="shared" si="2"/>
        <v>Hans Brodin</v>
      </c>
      <c r="B8" t="str">
        <f t="shared" si="3"/>
        <v>Karin Svalfors</v>
      </c>
      <c r="C8" t="str">
        <f t="shared" si="0"/>
        <v>Fredhällsgatan 1</v>
      </c>
      <c r="D8" t="str">
        <f t="shared" si="1"/>
        <v>112 54 Stockholm</v>
      </c>
    </row>
    <row r="9" spans="1:4" x14ac:dyDescent="0.35">
      <c r="A9" t="str">
        <f t="shared" si="2"/>
        <v>Emilia Eldh</v>
      </c>
      <c r="B9" t="str">
        <f t="shared" si="3"/>
        <v>Christian Brander</v>
      </c>
      <c r="C9" t="str">
        <f t="shared" si="0"/>
        <v>Sehlstedtsgatan 9</v>
      </c>
      <c r="D9" t="str">
        <f t="shared" si="1"/>
        <v>115 28 Stockholm</v>
      </c>
    </row>
    <row r="10" spans="1:4" x14ac:dyDescent="0.35">
      <c r="A10" t="str">
        <f t="shared" si="2"/>
        <v>Svante Ewalds</v>
      </c>
      <c r="B10" t="str">
        <f t="shared" si="3"/>
        <v>Nina Ewalds</v>
      </c>
      <c r="C10" t="str">
        <f t="shared" si="0"/>
        <v>Agavägen 78</v>
      </c>
      <c r="D10" t="str">
        <f t="shared" si="1"/>
        <v>181 55 Lidingö</v>
      </c>
    </row>
    <row r="11" spans="1:4" x14ac:dyDescent="0.35">
      <c r="A11" t="str">
        <f t="shared" si="2"/>
        <v>Anders Färnqvist</v>
      </c>
      <c r="B11" t="str">
        <f t="shared" si="3"/>
        <v>Britt-Marie Färnqvist</v>
      </c>
      <c r="C11" t="str">
        <f t="shared" si="0"/>
        <v>T9B14 Preti Court</v>
      </c>
      <c r="D11" t="str">
        <f t="shared" si="1"/>
        <v>TP001 Tigne Point, Malta</v>
      </c>
    </row>
    <row r="12" spans="1:4" x14ac:dyDescent="0.35">
      <c r="A12" t="str">
        <f t="shared" si="2"/>
        <v>Carina Granberg</v>
      </c>
      <c r="B12" t="str">
        <f t="shared" si="3"/>
        <v>Göran Granberg</v>
      </c>
      <c r="C12" t="str">
        <f t="shared" si="0"/>
        <v>Pastellgränd 5</v>
      </c>
      <c r="D12" t="str">
        <f t="shared" si="1"/>
        <v>175 47  Järfälla</v>
      </c>
    </row>
    <row r="13" spans="1:4" x14ac:dyDescent="0.35">
      <c r="A13" t="str">
        <f t="shared" si="2"/>
        <v>Mats Hagner</v>
      </c>
      <c r="B13" t="str">
        <f t="shared" si="3"/>
        <v>Anki Hagner</v>
      </c>
      <c r="C13" t="str">
        <f t="shared" si="0"/>
        <v>Barrskogsvägen 6</v>
      </c>
      <c r="D13" t="str">
        <f t="shared" si="1"/>
        <v>13537 Tyresö</v>
      </c>
    </row>
    <row r="14" spans="1:4" x14ac:dyDescent="0.35">
      <c r="A14" t="str">
        <f t="shared" si="2"/>
        <v>Ulla Hansson</v>
      </c>
      <c r="B14" t="str">
        <f t="shared" si="3"/>
        <v xml:space="preserve"> </v>
      </c>
      <c r="C14" t="str">
        <f t="shared" si="0"/>
        <v>Herrhagsvägen 32</v>
      </c>
      <c r="D14" t="str">
        <f t="shared" si="1"/>
        <v>193 31  Sigtuna</v>
      </c>
    </row>
    <row r="15" spans="1:4" x14ac:dyDescent="0.35">
      <c r="A15" t="str">
        <f t="shared" si="2"/>
        <v>Birgitta Hellman</v>
      </c>
      <c r="B15" t="str">
        <f t="shared" si="3"/>
        <v>Håkan Alnefelt</v>
      </c>
      <c r="C15" t="str">
        <f t="shared" si="0"/>
        <v>Tegelvägen 67</v>
      </c>
      <c r="D15" t="str">
        <f t="shared" si="1"/>
        <v>723 48  Västerås</v>
      </c>
    </row>
    <row r="16" spans="1:4" x14ac:dyDescent="0.35">
      <c r="A16" t="str">
        <f t="shared" si="2"/>
        <v>Annelie Hjelm</v>
      </c>
      <c r="B16" t="str">
        <f t="shared" si="3"/>
        <v>Per Hjelm</v>
      </c>
      <c r="C16" t="str">
        <f t="shared" si="0"/>
        <v>Storviksvägen 6</v>
      </c>
      <c r="D16" t="str">
        <f t="shared" si="1"/>
        <v>139 90  Värmdö</v>
      </c>
    </row>
    <row r="17" spans="1:4" x14ac:dyDescent="0.35">
      <c r="A17" t="str">
        <f t="shared" si="2"/>
        <v>Per Holgersson</v>
      </c>
      <c r="B17" t="str">
        <f t="shared" si="3"/>
        <v xml:space="preserve"> </v>
      </c>
      <c r="C17" t="str">
        <f t="shared" si="0"/>
        <v>Herr Stens väg 31</v>
      </c>
      <c r="D17" t="str">
        <f t="shared" si="1"/>
        <v>125 30 Älvsjö</v>
      </c>
    </row>
    <row r="18" spans="1:4" x14ac:dyDescent="0.35">
      <c r="A18" t="str">
        <f t="shared" si="2"/>
        <v>Ulf Holm</v>
      </c>
      <c r="B18" t="str">
        <f t="shared" si="3"/>
        <v>Hedi Holm</v>
      </c>
      <c r="C18" t="str">
        <f t="shared" si="0"/>
        <v xml:space="preserve">Upplandsgatan 46 </v>
      </c>
      <c r="D18" t="str">
        <f t="shared" si="1"/>
        <v>113 28  Stockholm</v>
      </c>
    </row>
    <row r="19" spans="1:4" x14ac:dyDescent="0.35">
      <c r="A19" t="str">
        <f t="shared" si="2"/>
        <v>Tobias Hultman</v>
      </c>
      <c r="B19" t="str">
        <f t="shared" si="3"/>
        <v>Anna Hultman</v>
      </c>
      <c r="C19" t="str">
        <f t="shared" si="0"/>
        <v>Päronstigen 11</v>
      </c>
      <c r="D19" t="str">
        <f t="shared" si="1"/>
        <v>134 37 Gustavsberg</v>
      </c>
    </row>
    <row r="20" spans="1:4" x14ac:dyDescent="0.35">
      <c r="A20" t="str">
        <f t="shared" si="2"/>
        <v>Elisabeth Jakobsson</v>
      </c>
      <c r="B20" t="str">
        <f t="shared" si="3"/>
        <v>Mats Jakobsson</v>
      </c>
      <c r="C20" t="str">
        <f t="shared" si="0"/>
        <v>Milstensvägen 23</v>
      </c>
      <c r="D20" t="str">
        <f t="shared" si="1"/>
        <v>187 33  Täby</v>
      </c>
    </row>
    <row r="21" spans="1:4" x14ac:dyDescent="0.35">
      <c r="A21" t="str">
        <f t="shared" si="2"/>
        <v>Stefan Jansson</v>
      </c>
      <c r="B21" t="str">
        <f t="shared" si="3"/>
        <v>Sofie Handberg</v>
      </c>
      <c r="C21" t="str">
        <f t="shared" si="0"/>
        <v>Klippvägen 6</v>
      </c>
      <c r="D21" t="str">
        <f t="shared" si="1"/>
        <v>141 44 Huddinge</v>
      </c>
    </row>
    <row r="22" spans="1:4" x14ac:dyDescent="0.35">
      <c r="A22" t="str">
        <f t="shared" si="2"/>
        <v>Per Levin</v>
      </c>
      <c r="B22" t="str">
        <f t="shared" si="3"/>
        <v>Catti Levin-Unenge</v>
      </c>
      <c r="C22" t="str">
        <f t="shared" si="0"/>
        <v>Litorinavägen 16</v>
      </c>
      <c r="D22" t="str">
        <f t="shared" si="1"/>
        <v>181 66 Lidingö</v>
      </c>
    </row>
    <row r="23" spans="1:4" x14ac:dyDescent="0.35">
      <c r="A23" t="str">
        <f t="shared" si="2"/>
        <v>Leif Lindberg</v>
      </c>
      <c r="B23" t="str">
        <f t="shared" si="3"/>
        <v xml:space="preserve"> </v>
      </c>
      <c r="C23" t="str">
        <f t="shared" si="0"/>
        <v>Östra Finnbodavägen 41</v>
      </c>
      <c r="D23" t="str">
        <f t="shared" si="1"/>
        <v>131 73 Nacka Strand</v>
      </c>
    </row>
    <row r="24" spans="1:4" x14ac:dyDescent="0.35">
      <c r="A24" t="str">
        <f t="shared" si="2"/>
        <v>Per Lundblad</v>
      </c>
      <c r="B24" t="str">
        <f t="shared" si="3"/>
        <v>Annica Lundblad</v>
      </c>
      <c r="C24" t="str">
        <f t="shared" si="0"/>
        <v>Västra Finnbodavägen 11B</v>
      </c>
      <c r="D24" t="str">
        <f t="shared" si="1"/>
        <v>131 71 Nacka</v>
      </c>
    </row>
    <row r="25" spans="1:4" x14ac:dyDescent="0.35">
      <c r="A25" t="str">
        <f t="shared" si="2"/>
        <v>Peter Lyth</v>
      </c>
      <c r="B25" t="str">
        <f t="shared" si="3"/>
        <v>Ingrid Hallberg Lyth</v>
      </c>
      <c r="C25" t="str">
        <f t="shared" si="0"/>
        <v>Tackjärnsvägen 14</v>
      </c>
      <c r="D25" t="str">
        <f t="shared" si="1"/>
        <v>168 68 Bromma</v>
      </c>
    </row>
    <row r="26" spans="1:4" x14ac:dyDescent="0.35">
      <c r="A26" t="str">
        <f t="shared" si="2"/>
        <v>Helena Magasanik</v>
      </c>
      <c r="B26" t="str">
        <f t="shared" si="3"/>
        <v>Ulf  Jansson</v>
      </c>
      <c r="C26" t="str">
        <f t="shared" si="0"/>
        <v>Lojovägen 6</v>
      </c>
      <c r="D26" t="str">
        <f t="shared" si="1"/>
        <v>181 47  Lidingö</v>
      </c>
    </row>
    <row r="27" spans="1:4" x14ac:dyDescent="0.35">
      <c r="A27" t="str">
        <f t="shared" si="2"/>
        <v>Peter Malmqvist</v>
      </c>
      <c r="B27" t="str">
        <f t="shared" si="3"/>
        <v>Beatriz Malmqvist</v>
      </c>
      <c r="C27" t="str">
        <f t="shared" si="0"/>
        <v>Hasseluddsvägen 188</v>
      </c>
      <c r="D27" t="str">
        <f t="shared" si="1"/>
        <v>132 39  Saltsjö-Boo</v>
      </c>
    </row>
    <row r="28" spans="1:4" x14ac:dyDescent="0.35">
      <c r="A28" t="str">
        <f t="shared" si="2"/>
        <v>Sören Nordin</v>
      </c>
      <c r="B28" t="str">
        <f t="shared" si="3"/>
        <v>Madelene Arnflo</v>
      </c>
      <c r="C28" t="str">
        <f t="shared" si="0"/>
        <v>Årdalavägen 120</v>
      </c>
      <c r="D28" t="str">
        <f t="shared" si="1"/>
        <v>125 40 Älvsjö</v>
      </c>
    </row>
    <row r="29" spans="1:4" x14ac:dyDescent="0.35">
      <c r="A29" t="str">
        <f t="shared" si="2"/>
        <v>Ann-Britt Nylander</v>
      </c>
      <c r="B29" t="str">
        <f t="shared" si="3"/>
        <v>Christer Nylander</v>
      </c>
      <c r="C29" t="str">
        <f t="shared" si="0"/>
        <v>Ängsövägen 19</v>
      </c>
      <c r="D29" t="str">
        <f t="shared" si="1"/>
        <v>132 34  Saltsjö-Boo</v>
      </c>
    </row>
    <row r="30" spans="1:4" x14ac:dyDescent="0.35">
      <c r="A30" t="str">
        <f t="shared" si="2"/>
        <v>Ronny Oltner</v>
      </c>
      <c r="B30" t="str">
        <f t="shared" si="3"/>
        <v xml:space="preserve"> </v>
      </c>
      <c r="C30" t="str">
        <f t="shared" si="0"/>
        <v>Ekgården 4</v>
      </c>
      <c r="D30" t="str">
        <f t="shared" si="1"/>
        <v>152 51 Ekgården 4</v>
      </c>
    </row>
    <row r="31" spans="1:4" x14ac:dyDescent="0.35">
      <c r="A31" t="str">
        <f t="shared" si="2"/>
        <v>Bengt H Ohlsson</v>
      </c>
      <c r="B31" t="str">
        <f t="shared" si="3"/>
        <v xml:space="preserve"> </v>
      </c>
      <c r="C31" t="str">
        <f t="shared" si="0"/>
        <v>Alvägen 26 Lgh 1102</v>
      </c>
      <c r="D31" t="str">
        <f t="shared" si="1"/>
        <v>182 48  Enebyberg</v>
      </c>
    </row>
    <row r="32" spans="1:4" x14ac:dyDescent="0.35">
      <c r="A32" t="str">
        <f t="shared" si="2"/>
        <v>Martin Pajusoo</v>
      </c>
      <c r="B32" t="str">
        <f t="shared" si="3"/>
        <v xml:space="preserve"> </v>
      </c>
      <c r="C32" t="str">
        <f t="shared" si="0"/>
        <v>Augustendalsvägen 4A</v>
      </c>
      <c r="D32" t="str">
        <f t="shared" si="1"/>
        <v>131 51 Nacka</v>
      </c>
    </row>
    <row r="33" spans="1:4" x14ac:dyDescent="0.35">
      <c r="A33" t="str">
        <f t="shared" si="2"/>
        <v>Ingrid Rosander</v>
      </c>
      <c r="B33" t="str">
        <f t="shared" si="3"/>
        <v>Tom Rosander</v>
      </c>
      <c r="C33" t="str">
        <f t="shared" ref="C33:C64" si="4">IF(Gatuadress="","",Gatuadress)</f>
        <v>Kryssarvägen 6 lgh 1003</v>
      </c>
      <c r="D33" t="str">
        <f t="shared" ref="D33:D64" si="5">IF(Postadress="","",Postadress)</f>
        <v>183 58  Täby</v>
      </c>
    </row>
    <row r="34" spans="1:4" x14ac:dyDescent="0.35">
      <c r="A34" t="str">
        <f t="shared" si="2"/>
        <v>Lars Samuelsson</v>
      </c>
      <c r="B34" t="str">
        <f t="shared" si="3"/>
        <v xml:space="preserve"> </v>
      </c>
      <c r="C34" t="str">
        <f t="shared" si="4"/>
        <v>Parkvägen 9</v>
      </c>
      <c r="D34" t="str">
        <f t="shared" si="5"/>
        <v>473 34 Henån</v>
      </c>
    </row>
    <row r="35" spans="1:4" x14ac:dyDescent="0.35">
      <c r="A35" t="str">
        <f t="shared" si="2"/>
        <v>Jerker Stenberg</v>
      </c>
      <c r="B35" t="str">
        <f t="shared" si="3"/>
        <v xml:space="preserve">Catrin  Stenberg </v>
      </c>
      <c r="C35" t="str">
        <f t="shared" si="4"/>
        <v xml:space="preserve">Hämplingevägen 57 </v>
      </c>
      <c r="D35" t="str">
        <f t="shared" si="5"/>
        <v>138 37  Älta</v>
      </c>
    </row>
    <row r="36" spans="1:4" x14ac:dyDescent="0.35">
      <c r="A36" t="str">
        <f t="shared" si="2"/>
        <v>Sven Stenemyr</v>
      </c>
      <c r="B36" t="str">
        <f t="shared" si="3"/>
        <v>Elisabeth Stenemyr</v>
      </c>
      <c r="C36" t="str">
        <f t="shared" si="4"/>
        <v>Björkvägen 1</v>
      </c>
      <c r="D36" t="str">
        <f t="shared" si="5"/>
        <v>181 32  Lidingö</v>
      </c>
    </row>
    <row r="37" spans="1:4" x14ac:dyDescent="0.35">
      <c r="A37" t="str">
        <f t="shared" si="2"/>
        <v>Håkan Stenhardt</v>
      </c>
      <c r="B37" t="str">
        <f t="shared" si="3"/>
        <v xml:space="preserve"> </v>
      </c>
      <c r="C37" t="str">
        <f t="shared" si="4"/>
        <v>Rörstrandsgatan 17, 4 tr</v>
      </c>
      <c r="D37" t="str">
        <f t="shared" si="5"/>
        <v>113 40  Stockholm</v>
      </c>
    </row>
    <row r="38" spans="1:4" x14ac:dyDescent="0.35">
      <c r="A38" t="str">
        <f t="shared" si="2"/>
        <v>Magnus Tauson</v>
      </c>
      <c r="B38" t="str">
        <f t="shared" si="3"/>
        <v>Brita Tauson</v>
      </c>
      <c r="C38" t="str">
        <f t="shared" si="4"/>
        <v>Östra Kasernvägen 6B,lgh1401</v>
      </c>
      <c r="D38" t="str">
        <f t="shared" si="5"/>
        <v>185 41 Vaxholm</v>
      </c>
    </row>
    <row r="39" spans="1:4" x14ac:dyDescent="0.35">
      <c r="A39" t="str">
        <f t="shared" si="2"/>
        <v>Anders Thörnqvist</v>
      </c>
      <c r="B39" t="str">
        <f t="shared" si="3"/>
        <v>Ann-Christine Thörnqvist</v>
      </c>
      <c r="C39" t="str">
        <f t="shared" si="4"/>
        <v>Västra Finnbodavägen 11B</v>
      </c>
      <c r="D39" t="str">
        <f t="shared" si="5"/>
        <v>131 71 Nacka</v>
      </c>
    </row>
    <row r="40" spans="1:4" x14ac:dyDescent="0.35">
      <c r="A40" t="str">
        <f t="shared" si="2"/>
        <v>Christoph Vejde</v>
      </c>
      <c r="B40" t="str">
        <f t="shared" si="3"/>
        <v>Jenny Vejde</v>
      </c>
      <c r="C40" t="str">
        <f t="shared" si="4"/>
        <v>Strålsjövägen 7</v>
      </c>
      <c r="D40" t="str">
        <f t="shared" si="5"/>
        <v>138 36 Älta</v>
      </c>
    </row>
    <row r="41" spans="1:4" x14ac:dyDescent="0.35">
      <c r="A41" t="str">
        <f t="shared" si="2"/>
        <v>Mats Wahlén</v>
      </c>
      <c r="B41" t="str">
        <f t="shared" si="3"/>
        <v>Sofia Wahlén</v>
      </c>
      <c r="C41" t="str">
        <f t="shared" si="4"/>
        <v>Åsavägen 4</v>
      </c>
      <c r="D41" t="str">
        <f t="shared" si="5"/>
        <v>132 44 Saltsjö-Boo</v>
      </c>
    </row>
    <row r="42" spans="1:4" x14ac:dyDescent="0.35">
      <c r="A42" t="str">
        <f t="shared" si="2"/>
        <v>Hans Wahlfrid</v>
      </c>
      <c r="B42" t="str">
        <f t="shared" si="3"/>
        <v>Stina Wahlfrid</v>
      </c>
      <c r="C42" t="str">
        <f t="shared" si="4"/>
        <v>Beijerskajen 2B</v>
      </c>
      <c r="D42" t="str">
        <f t="shared" si="5"/>
        <v>211 19 Malmö</v>
      </c>
    </row>
    <row r="43" spans="1:4" x14ac:dyDescent="0.35">
      <c r="A43" t="str">
        <f t="shared" si="2"/>
        <v>Lars-Erik Wester</v>
      </c>
      <c r="B43" t="str">
        <f t="shared" si="3"/>
        <v>Marie Wester</v>
      </c>
      <c r="C43" t="str">
        <f t="shared" si="4"/>
        <v>Eksätravägen 18</v>
      </c>
      <c r="D43" t="str">
        <f t="shared" si="5"/>
        <v>127 61 Skärholmen</v>
      </c>
    </row>
    <row r="44" spans="1:4" x14ac:dyDescent="0.35">
      <c r="A44" t="str">
        <f t="shared" si="2"/>
        <v>Leif Åman</v>
      </c>
      <c r="B44" t="str">
        <f t="shared" si="3"/>
        <v>Maria Åman</v>
      </c>
      <c r="C44" t="str">
        <f t="shared" si="4"/>
        <v>Stafettvägen 11</v>
      </c>
      <c r="D44" t="str">
        <f t="shared" si="5"/>
        <v>122 44  Enskede</v>
      </c>
    </row>
    <row r="45" spans="1:4" x14ac:dyDescent="0.35">
      <c r="A45" t="str">
        <f t="shared" si="2"/>
        <v>Peter Waenerlund</v>
      </c>
      <c r="B45" t="str">
        <f t="shared" si="3"/>
        <v>Linda Karlsson</v>
      </c>
      <c r="C45" t="str">
        <f t="shared" si="4"/>
        <v>Kardborrevägen 39</v>
      </c>
      <c r="D45" t="str">
        <f t="shared" si="5"/>
        <v>136 72 Vendelsö</v>
      </c>
    </row>
    <row r="46" spans="1:4" x14ac:dyDescent="0.35">
      <c r="A46" t="str">
        <f t="shared" si="2"/>
        <v>Gunnar Österlöf</v>
      </c>
      <c r="B46" t="str">
        <f t="shared" si="3"/>
        <v>Tine Hofbauer</v>
      </c>
      <c r="C46" t="str">
        <f t="shared" si="4"/>
        <v>Soldatgatan 21</v>
      </c>
      <c r="D46" t="str">
        <f t="shared" si="5"/>
        <v>185 34 Vaxholm</v>
      </c>
    </row>
    <row r="47" spans="1:4" x14ac:dyDescent="0.35">
      <c r="A47" t="str">
        <f t="shared" si="2"/>
        <v xml:space="preserve"> </v>
      </c>
      <c r="B47" t="str">
        <f t="shared" si="3"/>
        <v xml:space="preserve"> </v>
      </c>
      <c r="C47" t="str">
        <f t="shared" si="4"/>
        <v/>
      </c>
      <c r="D47" t="str">
        <f t="shared" si="5"/>
        <v/>
      </c>
    </row>
    <row r="48" spans="1:4" x14ac:dyDescent="0.35">
      <c r="A48" t="str">
        <f t="shared" si="2"/>
        <v xml:space="preserve"> </v>
      </c>
      <c r="B48" t="str">
        <f t="shared" si="3"/>
        <v xml:space="preserve"> </v>
      </c>
      <c r="C48" t="str">
        <f t="shared" si="4"/>
        <v/>
      </c>
      <c r="D48" t="str">
        <f t="shared" si="5"/>
        <v/>
      </c>
    </row>
    <row r="49" spans="1:4" x14ac:dyDescent="0.35">
      <c r="A49" t="str">
        <f t="shared" si="2"/>
        <v xml:space="preserve"> </v>
      </c>
      <c r="B49" t="str">
        <f t="shared" si="3"/>
        <v xml:space="preserve"> </v>
      </c>
      <c r="C49" t="str">
        <f t="shared" si="4"/>
        <v/>
      </c>
      <c r="D49" t="str">
        <f t="shared" si="5"/>
        <v/>
      </c>
    </row>
    <row r="50" spans="1:4" x14ac:dyDescent="0.35">
      <c r="A50" t="str">
        <f t="shared" si="2"/>
        <v xml:space="preserve"> </v>
      </c>
      <c r="B50" t="str">
        <f t="shared" si="3"/>
        <v xml:space="preserve"> </v>
      </c>
      <c r="C50" t="str">
        <f t="shared" si="4"/>
        <v/>
      </c>
      <c r="D50" t="str">
        <f t="shared" si="5"/>
        <v/>
      </c>
    </row>
    <row r="51" spans="1:4" x14ac:dyDescent="0.35">
      <c r="A51" t="str">
        <f t="shared" si="2"/>
        <v xml:space="preserve"> </v>
      </c>
      <c r="B51" t="str">
        <f t="shared" si="3"/>
        <v xml:space="preserve"> </v>
      </c>
      <c r="C51" t="str">
        <f t="shared" si="4"/>
        <v/>
      </c>
      <c r="D51" t="str">
        <f t="shared" si="5"/>
        <v/>
      </c>
    </row>
    <row r="52" spans="1:4" x14ac:dyDescent="0.35">
      <c r="A52" t="str">
        <f t="shared" si="2"/>
        <v xml:space="preserve"> </v>
      </c>
      <c r="B52" t="str">
        <f t="shared" si="3"/>
        <v xml:space="preserve"> </v>
      </c>
      <c r="C52" t="str">
        <f t="shared" si="4"/>
        <v/>
      </c>
      <c r="D52" t="str">
        <f t="shared" si="5"/>
        <v/>
      </c>
    </row>
    <row r="53" spans="1:4" x14ac:dyDescent="0.35">
      <c r="A53" t="str">
        <f t="shared" si="2"/>
        <v xml:space="preserve"> </v>
      </c>
      <c r="B53" t="str">
        <f t="shared" si="3"/>
        <v xml:space="preserve"> </v>
      </c>
      <c r="C53" t="str">
        <f t="shared" si="4"/>
        <v/>
      </c>
      <c r="D53" t="str">
        <f t="shared" si="5"/>
        <v/>
      </c>
    </row>
    <row r="54" spans="1:4" x14ac:dyDescent="0.35">
      <c r="A54" t="str">
        <f t="shared" si="2"/>
        <v xml:space="preserve"> </v>
      </c>
      <c r="B54" t="str">
        <f t="shared" si="3"/>
        <v xml:space="preserve"> </v>
      </c>
      <c r="C54" t="str">
        <f t="shared" si="4"/>
        <v/>
      </c>
      <c r="D54" t="str">
        <f t="shared" si="5"/>
        <v/>
      </c>
    </row>
    <row r="55" spans="1:4" x14ac:dyDescent="0.35">
      <c r="A55" t="str">
        <f t="shared" si="2"/>
        <v xml:space="preserve"> </v>
      </c>
      <c r="B55" t="str">
        <f t="shared" si="3"/>
        <v xml:space="preserve"> </v>
      </c>
      <c r="C55" t="str">
        <f t="shared" si="4"/>
        <v/>
      </c>
      <c r="D55" t="str">
        <f t="shared" si="5"/>
        <v/>
      </c>
    </row>
    <row r="56" spans="1:4" x14ac:dyDescent="0.35">
      <c r="A56" t="str">
        <f t="shared" si="2"/>
        <v xml:space="preserve"> </v>
      </c>
      <c r="B56" t="str">
        <f t="shared" si="3"/>
        <v xml:space="preserve"> </v>
      </c>
      <c r="C56" t="str">
        <f t="shared" si="4"/>
        <v/>
      </c>
      <c r="D56" t="str">
        <f t="shared" si="5"/>
        <v/>
      </c>
    </row>
    <row r="57" spans="1:4" x14ac:dyDescent="0.35">
      <c r="A57" t="str">
        <f t="shared" si="2"/>
        <v xml:space="preserve"> </v>
      </c>
      <c r="B57" t="str">
        <f t="shared" si="3"/>
        <v xml:space="preserve"> </v>
      </c>
      <c r="C57" t="str">
        <f t="shared" si="4"/>
        <v/>
      </c>
      <c r="D57" t="str">
        <f t="shared" si="5"/>
        <v/>
      </c>
    </row>
    <row r="58" spans="1:4" x14ac:dyDescent="0.35">
      <c r="A58" t="str">
        <f t="shared" si="2"/>
        <v xml:space="preserve"> </v>
      </c>
      <c r="B58" t="str">
        <f t="shared" si="3"/>
        <v xml:space="preserve"> </v>
      </c>
      <c r="C58" t="str">
        <f t="shared" si="4"/>
        <v/>
      </c>
      <c r="D58" t="str">
        <f t="shared" si="5"/>
        <v/>
      </c>
    </row>
    <row r="59" spans="1:4" x14ac:dyDescent="0.35">
      <c r="A59" t="str">
        <f t="shared" si="2"/>
        <v xml:space="preserve"> </v>
      </c>
      <c r="B59" t="str">
        <f t="shared" si="3"/>
        <v xml:space="preserve"> </v>
      </c>
      <c r="C59" t="str">
        <f t="shared" si="4"/>
        <v/>
      </c>
      <c r="D59" t="str">
        <f t="shared" si="5"/>
        <v/>
      </c>
    </row>
    <row r="60" spans="1:4" x14ac:dyDescent="0.35">
      <c r="A60" t="str">
        <f t="shared" si="2"/>
        <v xml:space="preserve"> </v>
      </c>
      <c r="B60" t="str">
        <f t="shared" si="3"/>
        <v xml:space="preserve"> </v>
      </c>
      <c r="C60" t="str">
        <f t="shared" si="4"/>
        <v/>
      </c>
      <c r="D60" t="str">
        <f t="shared" si="5"/>
        <v/>
      </c>
    </row>
    <row r="61" spans="1:4" x14ac:dyDescent="0.35">
      <c r="A61" t="str">
        <f t="shared" si="2"/>
        <v xml:space="preserve"> </v>
      </c>
      <c r="B61" t="str">
        <f t="shared" si="3"/>
        <v xml:space="preserve"> </v>
      </c>
      <c r="C61" t="str">
        <f t="shared" si="4"/>
        <v/>
      </c>
      <c r="D61" t="str">
        <f t="shared" si="5"/>
        <v/>
      </c>
    </row>
    <row r="62" spans="1:4" x14ac:dyDescent="0.35">
      <c r="A62" t="str">
        <f t="shared" si="2"/>
        <v xml:space="preserve"> </v>
      </c>
      <c r="B62" t="str">
        <f t="shared" si="3"/>
        <v xml:space="preserve"> </v>
      </c>
      <c r="C62" t="str">
        <f t="shared" si="4"/>
        <v/>
      </c>
      <c r="D62" t="str">
        <f t="shared" si="5"/>
        <v/>
      </c>
    </row>
    <row r="63" spans="1:4" x14ac:dyDescent="0.35">
      <c r="A63" t="str">
        <f t="shared" si="2"/>
        <v xml:space="preserve"> </v>
      </c>
      <c r="B63" t="str">
        <f t="shared" si="3"/>
        <v xml:space="preserve"> </v>
      </c>
      <c r="C63" t="str">
        <f t="shared" si="4"/>
        <v/>
      </c>
      <c r="D63" t="str">
        <f t="shared" si="5"/>
        <v/>
      </c>
    </row>
    <row r="64" spans="1:4" x14ac:dyDescent="0.35">
      <c r="A64" t="str">
        <f t="shared" si="2"/>
        <v xml:space="preserve"> </v>
      </c>
      <c r="B64" t="str">
        <f t="shared" si="3"/>
        <v xml:space="preserve"> </v>
      </c>
      <c r="C64" t="str">
        <f t="shared" si="4"/>
        <v/>
      </c>
      <c r="D64" t="str">
        <f t="shared" si="5"/>
        <v/>
      </c>
    </row>
    <row r="65" spans="1:4" x14ac:dyDescent="0.35">
      <c r="A65" t="str">
        <f t="shared" si="2"/>
        <v xml:space="preserve"> </v>
      </c>
      <c r="B65" t="str">
        <f t="shared" si="3"/>
        <v xml:space="preserve"> </v>
      </c>
      <c r="C65" t="str">
        <f t="shared" ref="C65:C80" si="6">IF(Gatuadress="","",Gatuadress)</f>
        <v/>
      </c>
      <c r="D65" t="str">
        <f t="shared" ref="D65:D80" si="7">IF(Postadress="","",Postadress)</f>
        <v/>
      </c>
    </row>
    <row r="66" spans="1:4" x14ac:dyDescent="0.35">
      <c r="A66" t="str">
        <f t="shared" ref="A66:A80" si="8">CONCATENATE(Förnamn_1," ",Efternamn_1)</f>
        <v xml:space="preserve"> </v>
      </c>
      <c r="B66" t="str">
        <f t="shared" ref="B66:B80" si="9">CONCATENATE(Förnamn_2," ",Efternamn_2)</f>
        <v xml:space="preserve"> </v>
      </c>
      <c r="C66" t="str">
        <f t="shared" si="6"/>
        <v/>
      </c>
      <c r="D66" t="str">
        <f t="shared" si="7"/>
        <v/>
      </c>
    </row>
    <row r="67" spans="1:4" x14ac:dyDescent="0.35">
      <c r="A67" t="str">
        <f t="shared" si="8"/>
        <v xml:space="preserve"> </v>
      </c>
      <c r="B67" t="str">
        <f t="shared" si="9"/>
        <v xml:space="preserve"> </v>
      </c>
      <c r="C67" t="str">
        <f t="shared" si="6"/>
        <v/>
      </c>
      <c r="D67" t="str">
        <f t="shared" si="7"/>
        <v/>
      </c>
    </row>
    <row r="68" spans="1:4" x14ac:dyDescent="0.35">
      <c r="A68" t="str">
        <f t="shared" si="8"/>
        <v xml:space="preserve"> </v>
      </c>
      <c r="B68" t="str">
        <f t="shared" si="9"/>
        <v xml:space="preserve"> </v>
      </c>
      <c r="C68" t="str">
        <f t="shared" si="6"/>
        <v/>
      </c>
      <c r="D68" t="str">
        <f t="shared" si="7"/>
        <v/>
      </c>
    </row>
    <row r="69" spans="1:4" x14ac:dyDescent="0.35">
      <c r="A69" t="str">
        <f t="shared" si="8"/>
        <v xml:space="preserve"> </v>
      </c>
      <c r="B69" t="str">
        <f t="shared" si="9"/>
        <v xml:space="preserve"> </v>
      </c>
      <c r="C69" t="str">
        <f t="shared" si="6"/>
        <v/>
      </c>
      <c r="D69" t="str">
        <f t="shared" si="7"/>
        <v/>
      </c>
    </row>
    <row r="70" spans="1:4" x14ac:dyDescent="0.35">
      <c r="A70" t="str">
        <f t="shared" si="8"/>
        <v xml:space="preserve"> </v>
      </c>
      <c r="B70" t="str">
        <f t="shared" si="9"/>
        <v xml:space="preserve"> </v>
      </c>
      <c r="C70" t="str">
        <f t="shared" si="6"/>
        <v/>
      </c>
      <c r="D70" t="str">
        <f t="shared" si="7"/>
        <v/>
      </c>
    </row>
    <row r="71" spans="1:4" x14ac:dyDescent="0.35">
      <c r="A71" t="str">
        <f t="shared" si="8"/>
        <v xml:space="preserve"> </v>
      </c>
      <c r="B71" t="str">
        <f t="shared" si="9"/>
        <v xml:space="preserve"> </v>
      </c>
      <c r="C71" t="str">
        <f t="shared" si="6"/>
        <v/>
      </c>
      <c r="D71" t="str">
        <f t="shared" si="7"/>
        <v/>
      </c>
    </row>
    <row r="72" spans="1:4" x14ac:dyDescent="0.35">
      <c r="A72" t="str">
        <f t="shared" si="8"/>
        <v xml:space="preserve"> </v>
      </c>
      <c r="B72" t="str">
        <f t="shared" si="9"/>
        <v xml:space="preserve"> </v>
      </c>
      <c r="C72" t="str">
        <f t="shared" si="6"/>
        <v/>
      </c>
      <c r="D72" t="str">
        <f t="shared" si="7"/>
        <v/>
      </c>
    </row>
    <row r="73" spans="1:4" x14ac:dyDescent="0.35">
      <c r="A73" t="str">
        <f t="shared" si="8"/>
        <v xml:space="preserve"> </v>
      </c>
      <c r="B73" t="str">
        <f t="shared" si="9"/>
        <v xml:space="preserve"> </v>
      </c>
      <c r="C73" t="str">
        <f t="shared" si="6"/>
        <v/>
      </c>
      <c r="D73" t="str">
        <f t="shared" si="7"/>
        <v/>
      </c>
    </row>
    <row r="74" spans="1:4" x14ac:dyDescent="0.35">
      <c r="A74" t="str">
        <f t="shared" si="8"/>
        <v xml:space="preserve"> </v>
      </c>
      <c r="B74" t="str">
        <f t="shared" si="9"/>
        <v xml:space="preserve"> </v>
      </c>
      <c r="C74" t="str">
        <f t="shared" si="6"/>
        <v/>
      </c>
      <c r="D74" t="str">
        <f t="shared" si="7"/>
        <v/>
      </c>
    </row>
    <row r="75" spans="1:4" x14ac:dyDescent="0.35">
      <c r="A75" t="str">
        <f t="shared" si="8"/>
        <v xml:space="preserve"> </v>
      </c>
      <c r="B75" t="str">
        <f t="shared" si="9"/>
        <v xml:space="preserve"> </v>
      </c>
      <c r="C75" t="str">
        <f t="shared" si="6"/>
        <v/>
      </c>
      <c r="D75" t="str">
        <f t="shared" si="7"/>
        <v/>
      </c>
    </row>
    <row r="76" spans="1:4" x14ac:dyDescent="0.35">
      <c r="A76" t="str">
        <f t="shared" si="8"/>
        <v xml:space="preserve"> </v>
      </c>
      <c r="B76" t="str">
        <f t="shared" si="9"/>
        <v xml:space="preserve"> </v>
      </c>
      <c r="C76" t="str">
        <f t="shared" si="6"/>
        <v/>
      </c>
      <c r="D76" t="str">
        <f t="shared" si="7"/>
        <v/>
      </c>
    </row>
    <row r="77" spans="1:4" x14ac:dyDescent="0.35">
      <c r="A77" t="str">
        <f t="shared" si="8"/>
        <v xml:space="preserve"> </v>
      </c>
      <c r="B77" t="str">
        <f t="shared" si="9"/>
        <v xml:space="preserve"> </v>
      </c>
      <c r="C77" t="str">
        <f t="shared" si="6"/>
        <v/>
      </c>
      <c r="D77" t="str">
        <f t="shared" si="7"/>
        <v/>
      </c>
    </row>
    <row r="78" spans="1:4" x14ac:dyDescent="0.35">
      <c r="A78" t="str">
        <f t="shared" si="8"/>
        <v xml:space="preserve"> </v>
      </c>
      <c r="B78" t="str">
        <f t="shared" si="9"/>
        <v xml:space="preserve"> </v>
      </c>
      <c r="C78" t="str">
        <f t="shared" si="6"/>
        <v/>
      </c>
      <c r="D78" t="str">
        <f t="shared" si="7"/>
        <v/>
      </c>
    </row>
    <row r="79" spans="1:4" x14ac:dyDescent="0.35">
      <c r="A79" t="str">
        <f t="shared" si="8"/>
        <v xml:space="preserve"> </v>
      </c>
      <c r="B79" t="str">
        <f t="shared" si="9"/>
        <v xml:space="preserve"> </v>
      </c>
      <c r="C79" t="str">
        <f t="shared" si="6"/>
        <v/>
      </c>
      <c r="D79" t="str">
        <f t="shared" si="7"/>
        <v/>
      </c>
    </row>
    <row r="80" spans="1:4" x14ac:dyDescent="0.35">
      <c r="A80" t="str">
        <f t="shared" si="8"/>
        <v xml:space="preserve"> </v>
      </c>
      <c r="B80" t="str">
        <f t="shared" si="9"/>
        <v xml:space="preserve"> </v>
      </c>
      <c r="C80" t="str">
        <f t="shared" si="6"/>
        <v/>
      </c>
      <c r="D80" t="str">
        <f t="shared" si="7"/>
        <v/>
      </c>
    </row>
  </sheetData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  <headerFooter>
    <oddHeader>&amp;F</oddHeader>
    <oddFooter>&amp;A&amp;RSida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80"/>
  <sheetViews>
    <sheetView zoomScaleNormal="100" workbookViewId="0">
      <selection activeCell="J10" sqref="J10"/>
    </sheetView>
  </sheetViews>
  <sheetFormatPr defaultColWidth="8.54296875" defaultRowHeight="14.5" x14ac:dyDescent="0.35"/>
  <cols>
    <col min="1" max="1" width="21.81640625" bestFit="1" customWidth="1"/>
    <col min="2" max="2" width="12.54296875" bestFit="1" customWidth="1"/>
    <col min="3" max="3" width="13.1796875" bestFit="1" customWidth="1"/>
    <col min="4" max="4" width="1.54296875" customWidth="1"/>
    <col min="5" max="5" width="22.7265625" bestFit="1" customWidth="1"/>
    <col min="6" max="6" width="12.54296875" bestFit="1" customWidth="1"/>
  </cols>
  <sheetData>
    <row r="1" spans="1:6" s="1" customFormat="1" x14ac:dyDescent="0.35">
      <c r="A1" s="1" t="s">
        <v>238</v>
      </c>
      <c r="B1" s="1" t="str">
        <f t="shared" ref="B1:B32" si="0">IF(Telnr_hem="","",Telnr_hem)</f>
        <v>Telnr hem</v>
      </c>
      <c r="C1" s="1" t="str">
        <f t="shared" ref="C1:C32" si="1">IF(Mobilnr_1="","",Mobilnr_1)</f>
        <v>Mobilnr 1</v>
      </c>
      <c r="E1" s="1" t="s">
        <v>239</v>
      </c>
      <c r="F1" s="1" t="str">
        <f t="shared" ref="F1:F32" si="2">IF(Mobilnr_2="","",Mobilnr_2)</f>
        <v>Mobilnr 2</v>
      </c>
    </row>
    <row r="2" spans="1:6" x14ac:dyDescent="0.35">
      <c r="A2" t="str">
        <f t="shared" ref="A2:A33" si="3">CONCATENATE(Förnamn_1," ",Efternamn_1)</f>
        <v>Rolf Ahl</v>
      </c>
      <c r="B2" t="str">
        <f t="shared" si="0"/>
        <v>08-7665712</v>
      </c>
      <c r="C2" t="str">
        <f t="shared" si="1"/>
        <v>070-6346463</v>
      </c>
      <c r="E2" t="str">
        <f t="shared" ref="E2:E33" si="4">CONCATENATE(Förnamn_2," ",Efternamn_2)</f>
        <v xml:space="preserve"> </v>
      </c>
      <c r="F2" t="str">
        <f t="shared" si="2"/>
        <v/>
      </c>
    </row>
    <row r="3" spans="1:6" x14ac:dyDescent="0.35">
      <c r="A3" t="str">
        <f t="shared" si="3"/>
        <v>Johan Ahlberg</v>
      </c>
      <c r="B3" t="str">
        <f t="shared" si="0"/>
        <v/>
      </c>
      <c r="C3" t="str">
        <f t="shared" si="1"/>
        <v>070-6949491</v>
      </c>
      <c r="E3" t="str">
        <f t="shared" si="4"/>
        <v>Ivani Ahlberg</v>
      </c>
      <c r="F3" t="str">
        <f t="shared" si="2"/>
        <v>073-2042222</v>
      </c>
    </row>
    <row r="4" spans="1:6" x14ac:dyDescent="0.35">
      <c r="A4" t="str">
        <f t="shared" si="3"/>
        <v>Maria Arfwedson</v>
      </c>
      <c r="B4" t="str">
        <f t="shared" si="0"/>
        <v/>
      </c>
      <c r="C4" t="str">
        <f t="shared" si="1"/>
        <v>070-4222189</v>
      </c>
      <c r="E4" t="str">
        <f t="shared" si="4"/>
        <v>Kenneth Nilsson</v>
      </c>
      <c r="F4" t="str">
        <f t="shared" si="2"/>
        <v>070-7746906</v>
      </c>
    </row>
    <row r="5" spans="1:6" x14ac:dyDescent="0.35">
      <c r="A5" t="str">
        <f t="shared" si="3"/>
        <v>Berndt Arvidsson</v>
      </c>
      <c r="B5" t="str">
        <f t="shared" si="0"/>
        <v/>
      </c>
      <c r="C5" t="str">
        <f t="shared" si="1"/>
        <v/>
      </c>
      <c r="E5" t="str">
        <f t="shared" si="4"/>
        <v xml:space="preserve"> </v>
      </c>
      <c r="F5" t="str">
        <f t="shared" si="2"/>
        <v/>
      </c>
    </row>
    <row r="6" spans="1:6" x14ac:dyDescent="0.35">
      <c r="A6" t="str">
        <f t="shared" si="3"/>
        <v>Mikael Bjarne</v>
      </c>
      <c r="B6" t="str">
        <f t="shared" si="0"/>
        <v/>
      </c>
      <c r="C6" t="str">
        <f t="shared" si="1"/>
        <v>0705-111222</v>
      </c>
      <c r="E6" t="str">
        <f t="shared" si="4"/>
        <v xml:space="preserve"> </v>
      </c>
      <c r="F6" t="str">
        <f t="shared" si="2"/>
        <v/>
      </c>
    </row>
    <row r="7" spans="1:6" x14ac:dyDescent="0.35">
      <c r="A7" t="str">
        <f t="shared" si="3"/>
        <v>Monica Bredberg</v>
      </c>
      <c r="B7" t="str">
        <f t="shared" si="0"/>
        <v/>
      </c>
      <c r="C7" t="str">
        <f t="shared" si="1"/>
        <v>070-592 68 50</v>
      </c>
      <c r="E7" t="str">
        <f t="shared" si="4"/>
        <v>Hans Bredberg</v>
      </c>
      <c r="F7" t="str">
        <f t="shared" si="2"/>
        <v>070-592 68 50</v>
      </c>
    </row>
    <row r="8" spans="1:6" x14ac:dyDescent="0.35">
      <c r="A8" t="str">
        <f t="shared" si="3"/>
        <v>Hans Brodin</v>
      </c>
      <c r="B8" t="str">
        <f t="shared" si="0"/>
        <v/>
      </c>
      <c r="C8" t="str">
        <f t="shared" si="1"/>
        <v>070-8150997</v>
      </c>
      <c r="E8" t="str">
        <f t="shared" si="4"/>
        <v>Karin Svalfors</v>
      </c>
      <c r="F8" t="str">
        <f t="shared" si="2"/>
        <v>070-2151346</v>
      </c>
    </row>
    <row r="9" spans="1:6" x14ac:dyDescent="0.35">
      <c r="A9" t="str">
        <f t="shared" si="3"/>
        <v>Emilia Eldh</v>
      </c>
      <c r="B9" t="str">
        <f t="shared" si="0"/>
        <v/>
      </c>
      <c r="C9" t="str">
        <f t="shared" si="1"/>
        <v>070-5334603</v>
      </c>
      <c r="E9" t="str">
        <f t="shared" si="4"/>
        <v>Christian Brander</v>
      </c>
      <c r="F9" t="str">
        <f t="shared" si="2"/>
        <v>070-9599126</v>
      </c>
    </row>
    <row r="10" spans="1:6" x14ac:dyDescent="0.35">
      <c r="A10" t="str">
        <f t="shared" si="3"/>
        <v>Svante Ewalds</v>
      </c>
      <c r="B10" t="str">
        <f t="shared" si="0"/>
        <v/>
      </c>
      <c r="C10" t="str">
        <f t="shared" si="1"/>
        <v>070-483 46 42</v>
      </c>
      <c r="E10" t="str">
        <f t="shared" si="4"/>
        <v>Nina Ewalds</v>
      </c>
      <c r="F10" t="str">
        <f t="shared" si="2"/>
        <v>070-777 69 07</v>
      </c>
    </row>
    <row r="11" spans="1:6" x14ac:dyDescent="0.35">
      <c r="A11" t="str">
        <f t="shared" si="3"/>
        <v>Anders Färnqvist</v>
      </c>
      <c r="B11" t="str">
        <f t="shared" si="0"/>
        <v/>
      </c>
      <c r="C11" t="str">
        <f t="shared" si="1"/>
        <v>070-582 19 00</v>
      </c>
      <c r="E11" t="str">
        <f t="shared" si="4"/>
        <v>Britt-Marie Färnqvist</v>
      </c>
      <c r="F11" t="str">
        <f t="shared" si="2"/>
        <v>070-512 23 45</v>
      </c>
    </row>
    <row r="12" spans="1:6" x14ac:dyDescent="0.35">
      <c r="A12" t="str">
        <f t="shared" si="3"/>
        <v>Carina Granberg</v>
      </c>
      <c r="B12" t="str">
        <f t="shared" si="0"/>
        <v>08-580 329 08</v>
      </c>
      <c r="C12" t="str">
        <f t="shared" si="1"/>
        <v>070-400 20 33</v>
      </c>
      <c r="E12" t="str">
        <f t="shared" si="4"/>
        <v>Göran Granberg</v>
      </c>
      <c r="F12" t="str">
        <f t="shared" si="2"/>
        <v>073-755 75 55</v>
      </c>
    </row>
    <row r="13" spans="1:6" x14ac:dyDescent="0.35">
      <c r="A13" t="str">
        <f t="shared" si="3"/>
        <v>Mats Hagner</v>
      </c>
      <c r="B13" t="str">
        <f t="shared" si="0"/>
        <v/>
      </c>
      <c r="C13" t="str">
        <f t="shared" si="1"/>
        <v>070-4817463</v>
      </c>
      <c r="E13" t="str">
        <f t="shared" si="4"/>
        <v>Anki Hagner</v>
      </c>
      <c r="F13" t="str">
        <f t="shared" si="2"/>
        <v>070-5534422</v>
      </c>
    </row>
    <row r="14" spans="1:6" x14ac:dyDescent="0.35">
      <c r="A14" t="str">
        <f t="shared" si="3"/>
        <v>Ulla Hansson</v>
      </c>
      <c r="B14" t="str">
        <f t="shared" si="0"/>
        <v/>
      </c>
      <c r="C14" t="str">
        <f t="shared" si="1"/>
        <v>070-592 70 83</v>
      </c>
      <c r="E14" t="str">
        <f t="shared" si="4"/>
        <v xml:space="preserve"> </v>
      </c>
      <c r="F14" t="str">
        <f t="shared" si="2"/>
        <v/>
      </c>
    </row>
    <row r="15" spans="1:6" x14ac:dyDescent="0.35">
      <c r="A15" t="str">
        <f t="shared" si="3"/>
        <v>Birgitta Hellman</v>
      </c>
      <c r="B15" t="str">
        <f t="shared" si="0"/>
        <v/>
      </c>
      <c r="C15" t="str">
        <f t="shared" si="1"/>
        <v>070-522 8633</v>
      </c>
      <c r="E15" t="str">
        <f t="shared" si="4"/>
        <v>Håkan Alnefelt</v>
      </c>
      <c r="F15" t="str">
        <f t="shared" si="2"/>
        <v>0702-61 66 55</v>
      </c>
    </row>
    <row r="16" spans="1:6" x14ac:dyDescent="0.35">
      <c r="A16" t="str">
        <f t="shared" si="3"/>
        <v>Annelie Hjelm</v>
      </c>
      <c r="B16" t="str">
        <f t="shared" si="0"/>
        <v>08-571 603 51</v>
      </c>
      <c r="C16" t="str">
        <f t="shared" si="1"/>
        <v>073-942 31 21</v>
      </c>
      <c r="E16" t="str">
        <f t="shared" si="4"/>
        <v>Per Hjelm</v>
      </c>
      <c r="F16" t="str">
        <f t="shared" si="2"/>
        <v>073-942 31 04</v>
      </c>
    </row>
    <row r="17" spans="1:6" x14ac:dyDescent="0.35">
      <c r="A17" t="str">
        <f t="shared" si="3"/>
        <v>Per Holgersson</v>
      </c>
      <c r="B17" t="str">
        <f t="shared" si="0"/>
        <v>073-3125660</v>
      </c>
      <c r="C17" t="str">
        <f t="shared" si="1"/>
        <v/>
      </c>
      <c r="E17" t="str">
        <f t="shared" si="4"/>
        <v xml:space="preserve"> </v>
      </c>
      <c r="F17" t="str">
        <f t="shared" si="2"/>
        <v/>
      </c>
    </row>
    <row r="18" spans="1:6" x14ac:dyDescent="0.35">
      <c r="A18" t="str">
        <f t="shared" si="3"/>
        <v>Ulf Holm</v>
      </c>
      <c r="B18" t="str">
        <f t="shared" si="0"/>
        <v/>
      </c>
      <c r="C18" t="str">
        <f t="shared" si="1"/>
        <v xml:space="preserve">070-2671003 </v>
      </c>
      <c r="E18" t="str">
        <f t="shared" si="4"/>
        <v>Hedi Holm</v>
      </c>
      <c r="F18" t="str">
        <f t="shared" si="2"/>
        <v>070-5557771</v>
      </c>
    </row>
    <row r="19" spans="1:6" x14ac:dyDescent="0.35">
      <c r="A19" t="str">
        <f t="shared" si="3"/>
        <v>Tobias Hultman</v>
      </c>
      <c r="B19" t="str">
        <f t="shared" si="0"/>
        <v/>
      </c>
      <c r="C19" t="str">
        <f t="shared" si="1"/>
        <v>070-5192049</v>
      </c>
      <c r="E19" t="str">
        <f t="shared" si="4"/>
        <v>Anna Hultman</v>
      </c>
      <c r="F19" t="str">
        <f t="shared" si="2"/>
        <v>070-5703120</v>
      </c>
    </row>
    <row r="20" spans="1:6" x14ac:dyDescent="0.35">
      <c r="A20" t="str">
        <f t="shared" si="3"/>
        <v>Elisabeth Jakobsson</v>
      </c>
      <c r="B20" t="str">
        <f t="shared" si="0"/>
        <v/>
      </c>
      <c r="C20" t="str">
        <f t="shared" si="1"/>
        <v>070-247 96 56</v>
      </c>
      <c r="E20" t="str">
        <f t="shared" si="4"/>
        <v>Mats Jakobsson</v>
      </c>
      <c r="F20" t="str">
        <f t="shared" si="2"/>
        <v>070-528 20 12</v>
      </c>
    </row>
    <row r="21" spans="1:6" x14ac:dyDescent="0.35">
      <c r="A21" t="str">
        <f t="shared" si="3"/>
        <v>Stefan Jansson</v>
      </c>
      <c r="B21" t="str">
        <f t="shared" si="0"/>
        <v/>
      </c>
      <c r="C21" t="str">
        <f t="shared" si="1"/>
        <v>070-7211297</v>
      </c>
      <c r="E21" t="str">
        <f t="shared" si="4"/>
        <v>Sofie Handberg</v>
      </c>
      <c r="F21" t="str">
        <f t="shared" si="2"/>
        <v>073-9742787</v>
      </c>
    </row>
    <row r="22" spans="1:6" x14ac:dyDescent="0.35">
      <c r="A22" t="str">
        <f t="shared" si="3"/>
        <v>Per Levin</v>
      </c>
      <c r="B22" t="str">
        <f t="shared" si="0"/>
        <v/>
      </c>
      <c r="C22" t="str">
        <f t="shared" si="1"/>
        <v>070-3207722</v>
      </c>
      <c r="E22" t="str">
        <f t="shared" si="4"/>
        <v>Catti Levin-Unenge</v>
      </c>
      <c r="F22" t="str">
        <f t="shared" si="2"/>
        <v>070-4504172</v>
      </c>
    </row>
    <row r="23" spans="1:6" x14ac:dyDescent="0.35">
      <c r="A23" t="str">
        <f t="shared" si="3"/>
        <v>Leif Lindberg</v>
      </c>
      <c r="B23" t="str">
        <f t="shared" si="0"/>
        <v>08-4669411</v>
      </c>
      <c r="C23" t="str">
        <f t="shared" si="1"/>
        <v>070-2164667</v>
      </c>
      <c r="E23" t="str">
        <f t="shared" si="4"/>
        <v xml:space="preserve"> </v>
      </c>
      <c r="F23" t="str">
        <f t="shared" si="2"/>
        <v/>
      </c>
    </row>
    <row r="24" spans="1:6" x14ac:dyDescent="0.35">
      <c r="A24" t="str">
        <f t="shared" si="3"/>
        <v>Per Lundblad</v>
      </c>
      <c r="B24" t="str">
        <f t="shared" si="0"/>
        <v/>
      </c>
      <c r="C24" t="str">
        <f t="shared" si="1"/>
        <v>070-7956602</v>
      </c>
      <c r="E24" t="str">
        <f t="shared" si="4"/>
        <v>Annica Lundblad</v>
      </c>
      <c r="F24" t="str">
        <f t="shared" si="2"/>
        <v>073-6974195</v>
      </c>
    </row>
    <row r="25" spans="1:6" x14ac:dyDescent="0.35">
      <c r="A25" t="str">
        <f t="shared" si="3"/>
        <v>Peter Lyth</v>
      </c>
      <c r="B25" t="str">
        <f t="shared" si="0"/>
        <v>08-89 36 73</v>
      </c>
      <c r="C25" t="str">
        <f t="shared" si="1"/>
        <v>070-771 71 92</v>
      </c>
      <c r="E25" t="str">
        <f t="shared" si="4"/>
        <v>Ingrid Hallberg Lyth</v>
      </c>
      <c r="F25" t="str">
        <f t="shared" si="2"/>
        <v>073-9924016</v>
      </c>
    </row>
    <row r="26" spans="1:6" x14ac:dyDescent="0.35">
      <c r="A26" t="str">
        <f t="shared" si="3"/>
        <v>Helena Magasanik</v>
      </c>
      <c r="B26" t="str">
        <f t="shared" si="0"/>
        <v>08 765 53 22</v>
      </c>
      <c r="C26" t="str">
        <f t="shared" si="1"/>
        <v>070-8200669</v>
      </c>
      <c r="E26" t="str">
        <f t="shared" si="4"/>
        <v>Ulf  Jansson</v>
      </c>
      <c r="F26" t="str">
        <f t="shared" si="2"/>
        <v>070-868 44 99</v>
      </c>
    </row>
    <row r="27" spans="1:6" x14ac:dyDescent="0.35">
      <c r="A27" t="str">
        <f t="shared" si="3"/>
        <v>Peter Malmqvist</v>
      </c>
      <c r="B27" t="str">
        <f t="shared" si="0"/>
        <v>08-7478596</v>
      </c>
      <c r="C27" t="str">
        <f t="shared" si="1"/>
        <v>0734-439246</v>
      </c>
      <c r="E27" t="str">
        <f t="shared" si="4"/>
        <v>Beatriz Malmqvist</v>
      </c>
      <c r="F27" t="str">
        <f t="shared" si="2"/>
        <v/>
      </c>
    </row>
    <row r="28" spans="1:6" x14ac:dyDescent="0.35">
      <c r="A28" t="str">
        <f t="shared" si="3"/>
        <v>Sören Nordin</v>
      </c>
      <c r="B28" t="str">
        <f t="shared" si="0"/>
        <v>08-995984</v>
      </c>
      <c r="C28" t="str">
        <f t="shared" si="1"/>
        <v>070-7352111</v>
      </c>
      <c r="E28" t="str">
        <f t="shared" si="4"/>
        <v>Madelene Arnflo</v>
      </c>
      <c r="F28" t="str">
        <f t="shared" si="2"/>
        <v>070-7352111</v>
      </c>
    </row>
    <row r="29" spans="1:6" x14ac:dyDescent="0.35">
      <c r="A29" t="str">
        <f t="shared" si="3"/>
        <v>Ann-Britt Nylander</v>
      </c>
      <c r="B29" t="str">
        <f t="shared" si="0"/>
        <v>08-715 80 04</v>
      </c>
      <c r="C29" t="str">
        <f t="shared" si="1"/>
        <v>070-764 00 90</v>
      </c>
      <c r="E29" t="str">
        <f t="shared" si="4"/>
        <v>Christer Nylander</v>
      </c>
      <c r="F29" t="str">
        <f t="shared" si="2"/>
        <v>070-579 46 63</v>
      </c>
    </row>
    <row r="30" spans="1:6" x14ac:dyDescent="0.35">
      <c r="A30" t="str">
        <f t="shared" si="3"/>
        <v>Ronny Oltner</v>
      </c>
      <c r="B30" t="str">
        <f t="shared" si="0"/>
        <v/>
      </c>
      <c r="C30" t="str">
        <f t="shared" si="1"/>
        <v>070-5402038</v>
      </c>
      <c r="E30" t="str">
        <f t="shared" si="4"/>
        <v xml:space="preserve"> </v>
      </c>
      <c r="F30" t="str">
        <f t="shared" si="2"/>
        <v/>
      </c>
    </row>
    <row r="31" spans="1:6" x14ac:dyDescent="0.35">
      <c r="A31" t="str">
        <f t="shared" si="3"/>
        <v>Bengt H Ohlsson</v>
      </c>
      <c r="B31" t="str">
        <f t="shared" si="0"/>
        <v>08-792 24 19</v>
      </c>
      <c r="C31" t="str">
        <f t="shared" si="1"/>
        <v>070-381 8557</v>
      </c>
      <c r="E31" t="str">
        <f t="shared" si="4"/>
        <v xml:space="preserve"> </v>
      </c>
      <c r="F31" t="str">
        <f t="shared" si="2"/>
        <v/>
      </c>
    </row>
    <row r="32" spans="1:6" x14ac:dyDescent="0.35">
      <c r="A32" t="str">
        <f t="shared" si="3"/>
        <v>Martin Pajusoo</v>
      </c>
      <c r="B32" t="str">
        <f t="shared" si="0"/>
        <v/>
      </c>
      <c r="C32" t="str">
        <f t="shared" si="1"/>
        <v>0372-56996922</v>
      </c>
      <c r="E32" t="str">
        <f t="shared" si="4"/>
        <v xml:space="preserve"> </v>
      </c>
      <c r="F32" t="str">
        <f t="shared" si="2"/>
        <v/>
      </c>
    </row>
    <row r="33" spans="1:6" x14ac:dyDescent="0.35">
      <c r="A33" t="str">
        <f t="shared" si="3"/>
        <v>Ingrid Rosander</v>
      </c>
      <c r="B33" t="str">
        <f t="shared" ref="B33:B64" si="5">IF(Telnr_hem="","",Telnr_hem)</f>
        <v>08-756 30 51</v>
      </c>
      <c r="C33" t="str">
        <f t="shared" ref="C33:C64" si="6">IF(Mobilnr_1="","",Mobilnr_1)</f>
        <v/>
      </c>
      <c r="E33" t="str">
        <f t="shared" si="4"/>
        <v>Tom Rosander</v>
      </c>
      <c r="F33" t="str">
        <f t="shared" ref="F33:F64" si="7">IF(Mobilnr_2="","",Mobilnr_2)</f>
        <v>070-212 08 07</v>
      </c>
    </row>
    <row r="34" spans="1:6" x14ac:dyDescent="0.35">
      <c r="A34" t="str">
        <f t="shared" ref="A34:A65" si="8">CONCATENATE(Förnamn_1," ",Efternamn_1)</f>
        <v>Lars Samuelsson</v>
      </c>
      <c r="B34" t="str">
        <f t="shared" si="5"/>
        <v/>
      </c>
      <c r="C34" t="str">
        <f t="shared" si="6"/>
        <v>070-576 71 51</v>
      </c>
      <c r="E34" t="str">
        <f t="shared" ref="E34:E65" si="9">CONCATENATE(Förnamn_2," ",Efternamn_2)</f>
        <v xml:space="preserve"> </v>
      </c>
      <c r="F34" t="str">
        <f t="shared" si="7"/>
        <v/>
      </c>
    </row>
    <row r="35" spans="1:6" x14ac:dyDescent="0.35">
      <c r="A35" t="str">
        <f t="shared" si="8"/>
        <v>Jerker Stenberg</v>
      </c>
      <c r="B35" t="str">
        <f t="shared" si="5"/>
        <v xml:space="preserve">08-7730802 </v>
      </c>
      <c r="C35" t="str">
        <f t="shared" si="6"/>
        <v xml:space="preserve">070-2175948 </v>
      </c>
      <c r="E35" t="str">
        <f t="shared" si="9"/>
        <v xml:space="preserve">Catrin  Stenberg </v>
      </c>
      <c r="F35" t="str">
        <f t="shared" si="7"/>
        <v xml:space="preserve">070-7761430 </v>
      </c>
    </row>
    <row r="36" spans="1:6" x14ac:dyDescent="0.35">
      <c r="A36" t="str">
        <f t="shared" si="8"/>
        <v>Sven Stenemyr</v>
      </c>
      <c r="B36" t="str">
        <f t="shared" si="5"/>
        <v>08-765 62 32</v>
      </c>
      <c r="C36" t="str">
        <f t="shared" si="6"/>
        <v>070-319 89 29</v>
      </c>
      <c r="E36" t="str">
        <f t="shared" si="9"/>
        <v>Elisabeth Stenemyr</v>
      </c>
      <c r="F36" t="str">
        <f t="shared" si="7"/>
        <v>073-929 56 57</v>
      </c>
    </row>
    <row r="37" spans="1:6" x14ac:dyDescent="0.35">
      <c r="A37" t="str">
        <f t="shared" si="8"/>
        <v>Håkan Stenhardt</v>
      </c>
      <c r="B37" t="str">
        <f t="shared" si="5"/>
        <v>08-31 69 36</v>
      </c>
      <c r="C37" t="str">
        <f t="shared" si="6"/>
        <v>070-810 25 50</v>
      </c>
      <c r="E37" t="str">
        <f t="shared" si="9"/>
        <v xml:space="preserve"> </v>
      </c>
      <c r="F37" t="str">
        <f t="shared" si="7"/>
        <v/>
      </c>
    </row>
    <row r="38" spans="1:6" x14ac:dyDescent="0.35">
      <c r="A38" t="str">
        <f t="shared" si="8"/>
        <v>Magnus Tauson</v>
      </c>
      <c r="B38" t="str">
        <f t="shared" si="5"/>
        <v/>
      </c>
      <c r="C38" t="str">
        <f t="shared" si="6"/>
        <v>0708-540930</v>
      </c>
      <c r="E38" t="str">
        <f t="shared" si="9"/>
        <v>Brita Tauson</v>
      </c>
      <c r="F38" t="str">
        <f t="shared" si="7"/>
        <v>073-2059999</v>
      </c>
    </row>
    <row r="39" spans="1:6" x14ac:dyDescent="0.35">
      <c r="A39" t="str">
        <f t="shared" si="8"/>
        <v>Anders Thörnqvist</v>
      </c>
      <c r="B39" t="str">
        <f t="shared" si="5"/>
        <v>08-35 91 99</v>
      </c>
      <c r="C39" t="str">
        <f t="shared" si="6"/>
        <v>0707-935986</v>
      </c>
      <c r="E39" t="str">
        <f t="shared" si="9"/>
        <v>Ann-Christine Thörnqvist</v>
      </c>
      <c r="F39" t="str">
        <f t="shared" si="7"/>
        <v>0705-626005</v>
      </c>
    </row>
    <row r="40" spans="1:6" x14ac:dyDescent="0.35">
      <c r="A40" t="str">
        <f t="shared" si="8"/>
        <v>Christoph Vejde</v>
      </c>
      <c r="B40" t="str">
        <f t="shared" si="5"/>
        <v>08-773 4846</v>
      </c>
      <c r="C40" t="str">
        <f t="shared" si="6"/>
        <v>070-676 0567</v>
      </c>
      <c r="E40" t="str">
        <f t="shared" si="9"/>
        <v>Jenny Vejde</v>
      </c>
      <c r="F40" t="str">
        <f t="shared" si="7"/>
        <v>073-642 3610</v>
      </c>
    </row>
    <row r="41" spans="1:6" x14ac:dyDescent="0.35">
      <c r="A41" t="str">
        <f t="shared" si="8"/>
        <v>Mats Wahlén</v>
      </c>
      <c r="B41" t="str">
        <f t="shared" si="5"/>
        <v/>
      </c>
      <c r="C41" t="str">
        <f t="shared" si="6"/>
        <v>070-6512218</v>
      </c>
      <c r="E41" t="str">
        <f t="shared" si="9"/>
        <v>Sofia Wahlén</v>
      </c>
      <c r="F41" t="str">
        <f t="shared" si="7"/>
        <v/>
      </c>
    </row>
    <row r="42" spans="1:6" x14ac:dyDescent="0.35">
      <c r="A42" t="str">
        <f t="shared" si="8"/>
        <v>Hans Wahlfrid</v>
      </c>
      <c r="B42" t="str">
        <f t="shared" si="5"/>
        <v>040-466 080</v>
      </c>
      <c r="C42" t="str">
        <f t="shared" si="6"/>
        <v>070-509 78 80</v>
      </c>
      <c r="E42" t="str">
        <f t="shared" si="9"/>
        <v>Stina Wahlfrid</v>
      </c>
      <c r="F42" t="str">
        <f t="shared" si="7"/>
        <v>070-509 78 81</v>
      </c>
    </row>
    <row r="43" spans="1:6" x14ac:dyDescent="0.35">
      <c r="A43" t="str">
        <f t="shared" si="8"/>
        <v>Lars-Erik Wester</v>
      </c>
      <c r="B43" t="str">
        <f t="shared" si="5"/>
        <v/>
      </c>
      <c r="C43" t="str">
        <f t="shared" si="6"/>
        <v>070-584 9869</v>
      </c>
      <c r="E43" t="str">
        <f t="shared" si="9"/>
        <v>Marie Wester</v>
      </c>
      <c r="F43" t="str">
        <f t="shared" si="7"/>
        <v>070-530 6308</v>
      </c>
    </row>
    <row r="44" spans="1:6" x14ac:dyDescent="0.35">
      <c r="A44" t="str">
        <f t="shared" si="8"/>
        <v>Leif Åman</v>
      </c>
      <c r="B44" t="str">
        <f t="shared" si="5"/>
        <v>08-81 46 50</v>
      </c>
      <c r="C44" t="str">
        <f t="shared" si="6"/>
        <v>070-224 63 11</v>
      </c>
      <c r="E44" t="str">
        <f t="shared" si="9"/>
        <v>Maria Åman</v>
      </c>
      <c r="F44" t="str">
        <f t="shared" si="7"/>
        <v>070-560 77 77</v>
      </c>
    </row>
    <row r="45" spans="1:6" x14ac:dyDescent="0.35">
      <c r="A45" t="str">
        <f t="shared" si="8"/>
        <v>Peter Waenerlund</v>
      </c>
      <c r="B45" t="str">
        <f t="shared" si="5"/>
        <v/>
      </c>
      <c r="C45" t="str">
        <f t="shared" si="6"/>
        <v>073-9986616</v>
      </c>
      <c r="E45" t="str">
        <f t="shared" si="9"/>
        <v>Linda Karlsson</v>
      </c>
      <c r="F45" t="str">
        <f t="shared" si="7"/>
        <v>073-7283757</v>
      </c>
    </row>
    <row r="46" spans="1:6" x14ac:dyDescent="0.35">
      <c r="A46" t="str">
        <f t="shared" si="8"/>
        <v>Gunnar Österlöf</v>
      </c>
      <c r="B46" t="str">
        <f t="shared" si="5"/>
        <v/>
      </c>
      <c r="C46" t="str">
        <f t="shared" si="6"/>
        <v>070-5702876</v>
      </c>
      <c r="E46" t="str">
        <f t="shared" si="9"/>
        <v>Tine Hofbauer</v>
      </c>
      <c r="F46" t="str">
        <f t="shared" si="7"/>
        <v>070-8188834</v>
      </c>
    </row>
    <row r="47" spans="1:6" x14ac:dyDescent="0.35">
      <c r="A47" t="str">
        <f t="shared" si="8"/>
        <v xml:space="preserve"> </v>
      </c>
      <c r="B47" t="str">
        <f t="shared" si="5"/>
        <v/>
      </c>
      <c r="C47" t="str">
        <f t="shared" si="6"/>
        <v/>
      </c>
      <c r="E47" t="str">
        <f t="shared" si="9"/>
        <v xml:space="preserve"> </v>
      </c>
      <c r="F47" t="str">
        <f t="shared" si="7"/>
        <v/>
      </c>
    </row>
    <row r="48" spans="1:6" x14ac:dyDescent="0.35">
      <c r="A48" t="str">
        <f t="shared" si="8"/>
        <v xml:space="preserve"> </v>
      </c>
      <c r="B48" t="str">
        <f t="shared" si="5"/>
        <v/>
      </c>
      <c r="C48" t="str">
        <f t="shared" si="6"/>
        <v/>
      </c>
      <c r="E48" t="str">
        <f t="shared" si="9"/>
        <v xml:space="preserve"> </v>
      </c>
      <c r="F48" t="str">
        <f t="shared" si="7"/>
        <v/>
      </c>
    </row>
    <row r="49" spans="1:6" x14ac:dyDescent="0.35">
      <c r="A49" t="str">
        <f t="shared" si="8"/>
        <v xml:space="preserve"> </v>
      </c>
      <c r="B49" t="str">
        <f t="shared" si="5"/>
        <v/>
      </c>
      <c r="C49" t="str">
        <f t="shared" si="6"/>
        <v/>
      </c>
      <c r="E49" t="str">
        <f t="shared" si="9"/>
        <v xml:space="preserve"> </v>
      </c>
      <c r="F49" t="str">
        <f t="shared" si="7"/>
        <v/>
      </c>
    </row>
    <row r="50" spans="1:6" x14ac:dyDescent="0.35">
      <c r="A50" t="str">
        <f t="shared" si="8"/>
        <v xml:space="preserve"> </v>
      </c>
      <c r="B50" t="str">
        <f t="shared" si="5"/>
        <v/>
      </c>
      <c r="C50" t="str">
        <f t="shared" si="6"/>
        <v/>
      </c>
      <c r="E50" t="str">
        <f t="shared" si="9"/>
        <v xml:space="preserve"> </v>
      </c>
      <c r="F50" t="str">
        <f t="shared" si="7"/>
        <v/>
      </c>
    </row>
    <row r="51" spans="1:6" x14ac:dyDescent="0.35">
      <c r="A51" t="str">
        <f t="shared" si="8"/>
        <v xml:space="preserve"> </v>
      </c>
      <c r="B51" t="str">
        <f t="shared" si="5"/>
        <v/>
      </c>
      <c r="C51" t="str">
        <f t="shared" si="6"/>
        <v/>
      </c>
      <c r="E51" t="str">
        <f t="shared" si="9"/>
        <v xml:space="preserve"> </v>
      </c>
      <c r="F51" t="str">
        <f t="shared" si="7"/>
        <v/>
      </c>
    </row>
    <row r="52" spans="1:6" x14ac:dyDescent="0.35">
      <c r="A52" t="str">
        <f t="shared" si="8"/>
        <v xml:space="preserve"> </v>
      </c>
      <c r="B52" t="str">
        <f t="shared" si="5"/>
        <v/>
      </c>
      <c r="C52" t="str">
        <f t="shared" si="6"/>
        <v/>
      </c>
      <c r="E52" t="str">
        <f t="shared" si="9"/>
        <v xml:space="preserve"> </v>
      </c>
      <c r="F52" t="str">
        <f t="shared" si="7"/>
        <v/>
      </c>
    </row>
    <row r="53" spans="1:6" x14ac:dyDescent="0.35">
      <c r="A53" t="str">
        <f t="shared" si="8"/>
        <v xml:space="preserve"> </v>
      </c>
      <c r="B53" t="str">
        <f t="shared" si="5"/>
        <v/>
      </c>
      <c r="C53" t="str">
        <f t="shared" si="6"/>
        <v/>
      </c>
      <c r="E53" t="str">
        <f t="shared" si="9"/>
        <v xml:space="preserve"> </v>
      </c>
      <c r="F53" t="str">
        <f t="shared" si="7"/>
        <v/>
      </c>
    </row>
    <row r="54" spans="1:6" x14ac:dyDescent="0.35">
      <c r="A54" t="str">
        <f t="shared" si="8"/>
        <v xml:space="preserve"> </v>
      </c>
      <c r="B54" t="str">
        <f t="shared" si="5"/>
        <v/>
      </c>
      <c r="C54" t="str">
        <f t="shared" si="6"/>
        <v/>
      </c>
      <c r="E54" t="str">
        <f t="shared" si="9"/>
        <v xml:space="preserve"> </v>
      </c>
      <c r="F54" t="str">
        <f t="shared" si="7"/>
        <v/>
      </c>
    </row>
    <row r="55" spans="1:6" x14ac:dyDescent="0.35">
      <c r="A55" t="str">
        <f t="shared" si="8"/>
        <v xml:space="preserve"> </v>
      </c>
      <c r="B55" t="str">
        <f t="shared" si="5"/>
        <v/>
      </c>
      <c r="C55" t="str">
        <f t="shared" si="6"/>
        <v/>
      </c>
      <c r="E55" t="str">
        <f t="shared" si="9"/>
        <v xml:space="preserve"> </v>
      </c>
      <c r="F55" t="str">
        <f t="shared" si="7"/>
        <v/>
      </c>
    </row>
    <row r="56" spans="1:6" x14ac:dyDescent="0.35">
      <c r="A56" t="str">
        <f t="shared" si="8"/>
        <v xml:space="preserve"> </v>
      </c>
      <c r="B56" t="str">
        <f t="shared" si="5"/>
        <v/>
      </c>
      <c r="C56" t="str">
        <f t="shared" si="6"/>
        <v/>
      </c>
      <c r="E56" t="str">
        <f t="shared" si="9"/>
        <v xml:space="preserve"> </v>
      </c>
      <c r="F56" t="str">
        <f t="shared" si="7"/>
        <v/>
      </c>
    </row>
    <row r="57" spans="1:6" x14ac:dyDescent="0.35">
      <c r="A57" t="str">
        <f t="shared" si="8"/>
        <v xml:space="preserve"> </v>
      </c>
      <c r="B57" t="str">
        <f t="shared" si="5"/>
        <v/>
      </c>
      <c r="C57" t="str">
        <f t="shared" si="6"/>
        <v/>
      </c>
      <c r="E57" t="str">
        <f t="shared" si="9"/>
        <v xml:space="preserve"> </v>
      </c>
      <c r="F57" t="str">
        <f t="shared" si="7"/>
        <v/>
      </c>
    </row>
    <row r="58" spans="1:6" x14ac:dyDescent="0.35">
      <c r="A58" t="str">
        <f t="shared" si="8"/>
        <v xml:space="preserve"> </v>
      </c>
      <c r="B58" t="str">
        <f t="shared" si="5"/>
        <v/>
      </c>
      <c r="C58" t="str">
        <f t="shared" si="6"/>
        <v/>
      </c>
      <c r="E58" t="str">
        <f t="shared" si="9"/>
        <v xml:space="preserve"> </v>
      </c>
      <c r="F58" t="str">
        <f t="shared" si="7"/>
        <v/>
      </c>
    </row>
    <row r="59" spans="1:6" x14ac:dyDescent="0.35">
      <c r="A59" t="str">
        <f t="shared" si="8"/>
        <v xml:space="preserve"> </v>
      </c>
      <c r="B59" t="str">
        <f t="shared" si="5"/>
        <v/>
      </c>
      <c r="C59" t="str">
        <f t="shared" si="6"/>
        <v/>
      </c>
      <c r="E59" t="str">
        <f t="shared" si="9"/>
        <v xml:space="preserve"> </v>
      </c>
      <c r="F59" t="str">
        <f t="shared" si="7"/>
        <v/>
      </c>
    </row>
    <row r="60" spans="1:6" x14ac:dyDescent="0.35">
      <c r="A60" t="str">
        <f t="shared" si="8"/>
        <v xml:space="preserve"> </v>
      </c>
      <c r="B60" t="str">
        <f t="shared" si="5"/>
        <v/>
      </c>
      <c r="C60" t="str">
        <f t="shared" si="6"/>
        <v/>
      </c>
      <c r="E60" t="str">
        <f t="shared" si="9"/>
        <v xml:space="preserve"> </v>
      </c>
      <c r="F60" t="str">
        <f t="shared" si="7"/>
        <v/>
      </c>
    </row>
    <row r="61" spans="1:6" x14ac:dyDescent="0.35">
      <c r="A61" t="str">
        <f t="shared" si="8"/>
        <v xml:space="preserve"> </v>
      </c>
      <c r="B61" t="str">
        <f t="shared" si="5"/>
        <v/>
      </c>
      <c r="C61" t="str">
        <f t="shared" si="6"/>
        <v/>
      </c>
      <c r="E61" t="str">
        <f t="shared" si="9"/>
        <v xml:space="preserve"> </v>
      </c>
      <c r="F61" t="str">
        <f t="shared" si="7"/>
        <v/>
      </c>
    </row>
    <row r="62" spans="1:6" x14ac:dyDescent="0.35">
      <c r="A62" t="str">
        <f t="shared" si="8"/>
        <v xml:space="preserve"> </v>
      </c>
      <c r="B62" t="str">
        <f t="shared" si="5"/>
        <v/>
      </c>
      <c r="C62" t="str">
        <f t="shared" si="6"/>
        <v/>
      </c>
      <c r="E62" t="str">
        <f t="shared" si="9"/>
        <v xml:space="preserve"> </v>
      </c>
      <c r="F62" t="str">
        <f t="shared" si="7"/>
        <v/>
      </c>
    </row>
    <row r="63" spans="1:6" x14ac:dyDescent="0.35">
      <c r="A63" t="str">
        <f t="shared" si="8"/>
        <v xml:space="preserve"> </v>
      </c>
      <c r="B63" t="str">
        <f t="shared" si="5"/>
        <v/>
      </c>
      <c r="C63" t="str">
        <f t="shared" si="6"/>
        <v/>
      </c>
      <c r="E63" t="str">
        <f t="shared" si="9"/>
        <v xml:space="preserve"> </v>
      </c>
      <c r="F63" t="str">
        <f t="shared" si="7"/>
        <v/>
      </c>
    </row>
    <row r="64" spans="1:6" x14ac:dyDescent="0.35">
      <c r="A64" t="str">
        <f t="shared" si="8"/>
        <v xml:space="preserve"> </v>
      </c>
      <c r="B64" t="str">
        <f t="shared" si="5"/>
        <v/>
      </c>
      <c r="C64" t="str">
        <f t="shared" si="6"/>
        <v/>
      </c>
      <c r="E64" t="str">
        <f t="shared" si="9"/>
        <v xml:space="preserve"> </v>
      </c>
      <c r="F64" t="str">
        <f t="shared" si="7"/>
        <v/>
      </c>
    </row>
    <row r="65" spans="1:6" x14ac:dyDescent="0.35">
      <c r="A65" t="str">
        <f t="shared" si="8"/>
        <v xml:space="preserve"> </v>
      </c>
      <c r="B65" t="str">
        <f t="shared" ref="B65:B80" si="10">IF(Telnr_hem="","",Telnr_hem)</f>
        <v/>
      </c>
      <c r="C65" t="str">
        <f t="shared" ref="C65:C80" si="11">IF(Mobilnr_1="","",Mobilnr_1)</f>
        <v/>
      </c>
      <c r="E65" t="str">
        <f t="shared" si="9"/>
        <v xml:space="preserve"> </v>
      </c>
      <c r="F65" t="str">
        <f t="shared" ref="F65:F80" si="12">IF(Mobilnr_2="","",Mobilnr_2)</f>
        <v/>
      </c>
    </row>
    <row r="66" spans="1:6" x14ac:dyDescent="0.35">
      <c r="A66" t="str">
        <f t="shared" ref="A66:A80" si="13">CONCATENATE(Förnamn_1," ",Efternamn_1)</f>
        <v xml:space="preserve"> </v>
      </c>
      <c r="B66" t="str">
        <f t="shared" si="10"/>
        <v/>
      </c>
      <c r="C66" t="str">
        <f t="shared" si="11"/>
        <v/>
      </c>
      <c r="E66" t="str">
        <f t="shared" ref="E66:E80" si="14">CONCATENATE(Förnamn_2," ",Efternamn_2)</f>
        <v xml:space="preserve"> </v>
      </c>
      <c r="F66" t="str">
        <f t="shared" si="12"/>
        <v/>
      </c>
    </row>
    <row r="67" spans="1:6" x14ac:dyDescent="0.35">
      <c r="A67" t="str">
        <f t="shared" si="13"/>
        <v xml:space="preserve"> </v>
      </c>
      <c r="B67" t="str">
        <f t="shared" si="10"/>
        <v/>
      </c>
      <c r="C67" t="str">
        <f t="shared" si="11"/>
        <v/>
      </c>
      <c r="E67" t="str">
        <f t="shared" si="14"/>
        <v xml:space="preserve"> </v>
      </c>
      <c r="F67" t="str">
        <f t="shared" si="12"/>
        <v/>
      </c>
    </row>
    <row r="68" spans="1:6" x14ac:dyDescent="0.35">
      <c r="A68" t="str">
        <f t="shared" si="13"/>
        <v xml:space="preserve"> </v>
      </c>
      <c r="B68" t="str">
        <f t="shared" si="10"/>
        <v/>
      </c>
      <c r="C68" t="str">
        <f t="shared" si="11"/>
        <v/>
      </c>
      <c r="E68" t="str">
        <f t="shared" si="14"/>
        <v xml:space="preserve"> </v>
      </c>
      <c r="F68" t="str">
        <f t="shared" si="12"/>
        <v/>
      </c>
    </row>
    <row r="69" spans="1:6" x14ac:dyDescent="0.35">
      <c r="A69" t="str">
        <f t="shared" si="13"/>
        <v xml:space="preserve"> </v>
      </c>
      <c r="B69" t="str">
        <f t="shared" si="10"/>
        <v/>
      </c>
      <c r="C69" t="str">
        <f t="shared" si="11"/>
        <v/>
      </c>
      <c r="E69" t="str">
        <f t="shared" si="14"/>
        <v xml:space="preserve"> </v>
      </c>
      <c r="F69" t="str">
        <f t="shared" si="12"/>
        <v/>
      </c>
    </row>
    <row r="70" spans="1:6" x14ac:dyDescent="0.35">
      <c r="A70" t="str">
        <f t="shared" si="13"/>
        <v xml:space="preserve"> </v>
      </c>
      <c r="B70" t="str">
        <f t="shared" si="10"/>
        <v/>
      </c>
      <c r="C70" t="str">
        <f t="shared" si="11"/>
        <v/>
      </c>
      <c r="E70" t="str">
        <f t="shared" si="14"/>
        <v xml:space="preserve"> </v>
      </c>
      <c r="F70" t="str">
        <f t="shared" si="12"/>
        <v/>
      </c>
    </row>
    <row r="71" spans="1:6" x14ac:dyDescent="0.35">
      <c r="A71" t="str">
        <f t="shared" si="13"/>
        <v xml:space="preserve"> </v>
      </c>
      <c r="B71" t="str">
        <f t="shared" si="10"/>
        <v/>
      </c>
      <c r="C71" t="str">
        <f t="shared" si="11"/>
        <v/>
      </c>
      <c r="E71" t="str">
        <f t="shared" si="14"/>
        <v xml:space="preserve"> </v>
      </c>
      <c r="F71" t="str">
        <f t="shared" si="12"/>
        <v/>
      </c>
    </row>
    <row r="72" spans="1:6" x14ac:dyDescent="0.35">
      <c r="A72" t="str">
        <f t="shared" si="13"/>
        <v xml:space="preserve"> </v>
      </c>
      <c r="B72" t="str">
        <f t="shared" si="10"/>
        <v/>
      </c>
      <c r="C72" t="str">
        <f t="shared" si="11"/>
        <v/>
      </c>
      <c r="E72" t="str">
        <f t="shared" si="14"/>
        <v xml:space="preserve"> </v>
      </c>
      <c r="F72" t="str">
        <f t="shared" si="12"/>
        <v/>
      </c>
    </row>
    <row r="73" spans="1:6" x14ac:dyDescent="0.35">
      <c r="A73" t="str">
        <f t="shared" si="13"/>
        <v xml:space="preserve"> </v>
      </c>
      <c r="B73" t="str">
        <f t="shared" si="10"/>
        <v/>
      </c>
      <c r="C73" t="str">
        <f t="shared" si="11"/>
        <v/>
      </c>
      <c r="E73" t="str">
        <f t="shared" si="14"/>
        <v xml:space="preserve"> </v>
      </c>
      <c r="F73" t="str">
        <f t="shared" si="12"/>
        <v/>
      </c>
    </row>
    <row r="74" spans="1:6" x14ac:dyDescent="0.35">
      <c r="A74" t="str">
        <f t="shared" si="13"/>
        <v xml:space="preserve"> </v>
      </c>
      <c r="B74" t="str">
        <f t="shared" si="10"/>
        <v/>
      </c>
      <c r="C74" t="str">
        <f t="shared" si="11"/>
        <v/>
      </c>
      <c r="E74" t="str">
        <f t="shared" si="14"/>
        <v xml:space="preserve"> </v>
      </c>
      <c r="F74" t="str">
        <f t="shared" si="12"/>
        <v/>
      </c>
    </row>
    <row r="75" spans="1:6" x14ac:dyDescent="0.35">
      <c r="A75" t="str">
        <f t="shared" si="13"/>
        <v xml:space="preserve"> </v>
      </c>
      <c r="B75" t="str">
        <f t="shared" si="10"/>
        <v/>
      </c>
      <c r="C75" t="str">
        <f t="shared" si="11"/>
        <v/>
      </c>
      <c r="E75" t="str">
        <f t="shared" si="14"/>
        <v xml:space="preserve"> </v>
      </c>
      <c r="F75" t="str">
        <f t="shared" si="12"/>
        <v/>
      </c>
    </row>
    <row r="76" spans="1:6" x14ac:dyDescent="0.35">
      <c r="A76" t="str">
        <f t="shared" si="13"/>
        <v xml:space="preserve"> </v>
      </c>
      <c r="B76" t="str">
        <f t="shared" si="10"/>
        <v/>
      </c>
      <c r="C76" t="str">
        <f t="shared" si="11"/>
        <v/>
      </c>
      <c r="E76" t="str">
        <f t="shared" si="14"/>
        <v xml:space="preserve"> </v>
      </c>
      <c r="F76" t="str">
        <f t="shared" si="12"/>
        <v/>
      </c>
    </row>
    <row r="77" spans="1:6" x14ac:dyDescent="0.35">
      <c r="A77" t="str">
        <f t="shared" si="13"/>
        <v xml:space="preserve"> </v>
      </c>
      <c r="B77" t="str">
        <f t="shared" si="10"/>
        <v/>
      </c>
      <c r="C77" t="str">
        <f t="shared" si="11"/>
        <v/>
      </c>
      <c r="E77" t="str">
        <f t="shared" si="14"/>
        <v xml:space="preserve"> </v>
      </c>
      <c r="F77" t="str">
        <f t="shared" si="12"/>
        <v/>
      </c>
    </row>
    <row r="78" spans="1:6" x14ac:dyDescent="0.35">
      <c r="A78" t="str">
        <f t="shared" si="13"/>
        <v xml:space="preserve"> </v>
      </c>
      <c r="B78" t="str">
        <f t="shared" si="10"/>
        <v/>
      </c>
      <c r="C78" t="str">
        <f t="shared" si="11"/>
        <v/>
      </c>
      <c r="E78" t="str">
        <f t="shared" si="14"/>
        <v xml:space="preserve"> </v>
      </c>
      <c r="F78" t="str">
        <f t="shared" si="12"/>
        <v/>
      </c>
    </row>
    <row r="79" spans="1:6" x14ac:dyDescent="0.35">
      <c r="A79" t="str">
        <f t="shared" si="13"/>
        <v xml:space="preserve"> </v>
      </c>
      <c r="B79" t="str">
        <f t="shared" si="10"/>
        <v/>
      </c>
      <c r="C79" t="str">
        <f t="shared" si="11"/>
        <v/>
      </c>
      <c r="E79" t="str">
        <f t="shared" si="14"/>
        <v xml:space="preserve"> </v>
      </c>
      <c r="F79" t="str">
        <f t="shared" si="12"/>
        <v/>
      </c>
    </row>
    <row r="80" spans="1:6" x14ac:dyDescent="0.35">
      <c r="A80" t="str">
        <f t="shared" si="13"/>
        <v xml:space="preserve"> </v>
      </c>
      <c r="B80" t="str">
        <f t="shared" si="10"/>
        <v/>
      </c>
      <c r="C80" t="str">
        <f t="shared" si="11"/>
        <v/>
      </c>
      <c r="E80" t="str">
        <f t="shared" si="14"/>
        <v xml:space="preserve"> </v>
      </c>
      <c r="F80" t="str">
        <f t="shared" si="12"/>
        <v/>
      </c>
    </row>
  </sheetData>
  <pageMargins left="0.70866141732283472" right="0.70866141732283472" top="0.74803149606299213" bottom="0.74803149606299213" header="0.31496062992125984" footer="0.31496062992125984"/>
  <pageSetup paperSize="9" orientation="portrait" horizontalDpi="0" verticalDpi="0" r:id="rId1"/>
  <headerFooter>
    <oddHeader>&amp;F</oddHeader>
    <oddFooter>&amp;A&amp;RSida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B68"/>
  <sheetViews>
    <sheetView workbookViewId="0">
      <selection activeCell="G21" sqref="G21"/>
    </sheetView>
  </sheetViews>
  <sheetFormatPr defaultColWidth="8.54296875" defaultRowHeight="14.5" x14ac:dyDescent="0.35"/>
  <cols>
    <col min="1" max="1" width="57.81640625" bestFit="1" customWidth="1"/>
  </cols>
  <sheetData>
    <row r="2" spans="1:2" x14ac:dyDescent="0.35">
      <c r="A2" t="str">
        <f t="shared" ref="A2:A33" si="0">_xlfn.CONCAT(_xlfn.SINGLE(IF(_xlfn.SINGLE(Epost_1)="","",Epost_1)),"; ",_xlfn.SINGLE(IF(_xlfn.SINGLE(Epost_2)="","",Epost_2)),"; ")</f>
        <v xml:space="preserve">r.ahl@telia.com; ; </v>
      </c>
    </row>
    <row r="3" spans="1:2" x14ac:dyDescent="0.35">
      <c r="A3" t="str">
        <f t="shared" si="0"/>
        <v xml:space="preserve">snipe26475@gmail.com; vanamagda.a@gmail.com; </v>
      </c>
    </row>
    <row r="4" spans="1:2" x14ac:dyDescent="0.35">
      <c r="A4" t="str">
        <f t="shared" si="0"/>
        <v xml:space="preserve">maria.arfwedson@hotmail.com; akh.nilsson@spray.se; </v>
      </c>
    </row>
    <row r="5" spans="1:2" x14ac:dyDescent="0.35">
      <c r="A5" t="str">
        <f t="shared" si="0"/>
        <v xml:space="preserve">marrehafner@gmail.com; ; </v>
      </c>
    </row>
    <row r="6" spans="1:2" x14ac:dyDescent="0.35">
      <c r="A6" t="str">
        <f t="shared" si="0"/>
        <v xml:space="preserve">; mikael.bjarne@gmail.com; </v>
      </c>
    </row>
    <row r="7" spans="1:2" x14ac:dyDescent="0.35">
      <c r="A7" t="str">
        <f t="shared" si="0"/>
        <v xml:space="preserve">monicabredberg@hotmail.com; hans@advokatbredberg.se; </v>
      </c>
    </row>
    <row r="8" spans="1:2" x14ac:dyDescent="0.35">
      <c r="A8" t="str">
        <f t="shared" si="0"/>
        <v xml:space="preserve">hans.brodin@ownit.nu; karin@svalfors.se; </v>
      </c>
    </row>
    <row r="9" spans="1:2" x14ac:dyDescent="0.35">
      <c r="A9" t="str">
        <f t="shared" si="0"/>
        <v xml:space="preserve">emilia.eldh@gmail.com; christian.h.brander@gmail.com; </v>
      </c>
    </row>
    <row r="10" spans="1:2" x14ac:dyDescent="0.35">
      <c r="A10" t="str">
        <f t="shared" si="0"/>
        <v xml:space="preserve">svante.ewalds@gmail.com; nina.ewalds@gmail.com; </v>
      </c>
    </row>
    <row r="11" spans="1:2" x14ac:dyDescent="0.35">
      <c r="A11" t="str">
        <f t="shared" si="0"/>
        <v xml:space="preserve">anders.farnqvist@gmail.com; brittmarie.farnqvist@gmail.com; </v>
      </c>
    </row>
    <row r="12" spans="1:2" x14ac:dyDescent="0.35">
      <c r="A12" t="str">
        <f t="shared" si="0"/>
        <v xml:space="preserve">goran.granberg@telia.com; ; </v>
      </c>
    </row>
    <row r="13" spans="1:2" x14ac:dyDescent="0.35">
      <c r="A13" t="str">
        <f t="shared" si="0"/>
        <v xml:space="preserve">mats.o.hagner@gmail.com; achagner@gmail.com; </v>
      </c>
    </row>
    <row r="14" spans="1:2" x14ac:dyDescent="0.35">
      <c r="A14" t="str">
        <f t="shared" si="0"/>
        <v xml:space="preserve">ulla@ulthena.se; ; </v>
      </c>
    </row>
    <row r="15" spans="1:2" x14ac:dyDescent="0.35">
      <c r="A15" t="str">
        <f t="shared" si="0"/>
        <v xml:space="preserve">gittanh@gmail.com; hakan@alnefelt.se; </v>
      </c>
    </row>
    <row r="16" spans="1:2" x14ac:dyDescent="0.35">
      <c r="A16" t="str">
        <f t="shared" si="0"/>
        <v xml:space="preserve">am.hjelm@gmail.com; z-garden@hotmail.com; </v>
      </c>
    </row>
    <row r="17" spans="1:1" x14ac:dyDescent="0.35">
      <c r="A17" t="str">
        <f t="shared" si="0"/>
        <v xml:space="preserve">per@perholgersson.se; ; </v>
      </c>
    </row>
    <row r="18" spans="1:1" x14ac:dyDescent="0.35">
      <c r="A18" t="str">
        <f t="shared" si="0"/>
        <v xml:space="preserve">ulf@family-holm.se; hedi@family-holm.se; </v>
      </c>
    </row>
    <row r="19" spans="1:1" x14ac:dyDescent="0.35">
      <c r="A19" t="str">
        <f t="shared" si="0"/>
        <v xml:space="preserve">tobias.hultman7@gmail.com; anna.hultman@gustavsbergsgymnasium.se; </v>
      </c>
    </row>
    <row r="20" spans="1:1" x14ac:dyDescent="0.35">
      <c r="A20" t="str">
        <f t="shared" si="0"/>
        <v xml:space="preserve">elisabethjakobsson@telia.com; matsjakobsson@telia.com; </v>
      </c>
    </row>
    <row r="21" spans="1:1" x14ac:dyDescent="0.35">
      <c r="A21" t="str">
        <f t="shared" si="0"/>
        <v xml:space="preserve">janson_stefan@hotmail.com; sofie.handberg@outlook.com; </v>
      </c>
    </row>
    <row r="22" spans="1:1" x14ac:dyDescent="0.35">
      <c r="A22" t="str">
        <f t="shared" si="0"/>
        <v xml:space="preserve">per.levin@triplex.se; catti.unenge@triplex.se; </v>
      </c>
    </row>
    <row r="23" spans="1:1" x14ac:dyDescent="0.35">
      <c r="A23" t="str">
        <f t="shared" si="0"/>
        <v xml:space="preserve">leif.lemart@gmail.com; ; </v>
      </c>
    </row>
    <row r="24" spans="1:1" x14ac:dyDescent="0.35">
      <c r="A24" t="str">
        <f t="shared" si="0"/>
        <v xml:space="preserve">per.lundblad@live.se; annica.lundblad@live.se; </v>
      </c>
    </row>
    <row r="25" spans="1:1" x14ac:dyDescent="0.35">
      <c r="A25" t="str">
        <f t="shared" si="0"/>
        <v xml:space="preserve">familjenlyth@gmail.com; ; </v>
      </c>
    </row>
    <row r="26" spans="1:1" x14ac:dyDescent="0.35">
      <c r="A26" t="str">
        <f t="shared" si="0"/>
        <v xml:space="preserve">magasanik@icloud.com; ulfjansson70@icloud.com; </v>
      </c>
    </row>
    <row r="27" spans="1:1" x14ac:dyDescent="0.35">
      <c r="A27" t="str">
        <f t="shared" si="0"/>
        <v xml:space="preserve">peter.malmqvist@eqr.se; ; </v>
      </c>
    </row>
    <row r="28" spans="1:1" x14ac:dyDescent="0.35">
      <c r="A28" t="str">
        <f t="shared" si="0"/>
        <v xml:space="preserve">s.nordin@norab.se; madelene.arnflo@norab.se; </v>
      </c>
    </row>
    <row r="29" spans="1:1" x14ac:dyDescent="0.35">
      <c r="A29" t="str">
        <f t="shared" si="0"/>
        <v xml:space="preserve">christer.nylander@telia.com; ; </v>
      </c>
    </row>
    <row r="30" spans="1:1" x14ac:dyDescent="0.35">
      <c r="A30" t="str">
        <f t="shared" si="0"/>
        <v xml:space="preserve">simoltner@gmail.com; ; </v>
      </c>
    </row>
    <row r="31" spans="1:1" x14ac:dyDescent="0.35">
      <c r="A31" t="str">
        <f t="shared" si="0"/>
        <v xml:space="preserve">bengtohlsson@yahoo.se; ; </v>
      </c>
    </row>
    <row r="32" spans="1:1" x14ac:dyDescent="0.35">
      <c r="A32" t="str">
        <f t="shared" si="0"/>
        <v xml:space="preserve">martin@marest.se; ; </v>
      </c>
    </row>
    <row r="33" spans="1:1" x14ac:dyDescent="0.35">
      <c r="A33" t="str">
        <f t="shared" si="0"/>
        <v xml:space="preserve">tom@telia.com; ; </v>
      </c>
    </row>
    <row r="34" spans="1:1" x14ac:dyDescent="0.35">
      <c r="A34" t="str">
        <f t="shared" ref="A34:A68" si="1">_xlfn.CONCAT(_xlfn.SINGLE(IF(_xlfn.SINGLE(Epost_1)="","",Epost_1)),"; ",_xlfn.SINGLE(IF(_xlfn.SINGLE(Epost_2)="","",Epost_2)),"; ")</f>
        <v xml:space="preserve">la.s@telia.com; ; </v>
      </c>
    </row>
    <row r="35" spans="1:1" x14ac:dyDescent="0.35">
      <c r="A35" t="str">
        <f t="shared" si="1"/>
        <v xml:space="preserve">swe104@telia.com ; ; </v>
      </c>
    </row>
    <row r="36" spans="1:1" x14ac:dyDescent="0.35">
      <c r="A36" t="str">
        <f t="shared" si="1"/>
        <v xml:space="preserve">svenstenemyr@gmail.com; isastenemyr@gmail.com ; </v>
      </c>
    </row>
    <row r="37" spans="1:1" x14ac:dyDescent="0.35">
      <c r="A37" t="str">
        <f t="shared" si="1"/>
        <v xml:space="preserve">stenhardt@hotmail.com; ; </v>
      </c>
    </row>
    <row r="38" spans="1:1" x14ac:dyDescent="0.35">
      <c r="A38" t="str">
        <f t="shared" si="1"/>
        <v xml:space="preserve">magnus@tauson.com; brita@tauson.com; </v>
      </c>
    </row>
    <row r="39" spans="1:1" x14ac:dyDescent="0.35">
      <c r="A39" t="str">
        <f t="shared" si="1"/>
        <v xml:space="preserve">anders.thornqvist1@gmail.com; anki.thornqvist@gmail.com; </v>
      </c>
    </row>
    <row r="40" spans="1:1" x14ac:dyDescent="0.35">
      <c r="A40" t="str">
        <f t="shared" si="1"/>
        <v xml:space="preserve">cvejde@gmail.com; jvejde@gmail.com; </v>
      </c>
    </row>
    <row r="41" spans="1:1" x14ac:dyDescent="0.35">
      <c r="A41" t="str">
        <f t="shared" si="1"/>
        <v xml:space="preserve">mats.wahlen@telia.com; ; </v>
      </c>
    </row>
    <row r="42" spans="1:1" x14ac:dyDescent="0.35">
      <c r="A42" t="str">
        <f t="shared" si="1"/>
        <v xml:space="preserve">hans.wahlfrid@telia.com; stina.wahlfrid@telia.com; </v>
      </c>
    </row>
    <row r="43" spans="1:1" x14ac:dyDescent="0.35">
      <c r="A43" t="str">
        <f t="shared" si="1"/>
        <v xml:space="preserve">larserikwester@me.com; ; </v>
      </c>
    </row>
    <row r="44" spans="1:1" x14ac:dyDescent="0.35">
      <c r="A44" t="str">
        <f t="shared" si="1"/>
        <v xml:space="preserve">darlingleif@gmail.com; maria.aaman@gmail.com; </v>
      </c>
    </row>
    <row r="45" spans="1:1" x14ac:dyDescent="0.35">
      <c r="A45" t="str">
        <f t="shared" si="1"/>
        <v xml:space="preserve">vildwitter@gmail.com; lindakarlsson@hotmail.com; </v>
      </c>
    </row>
    <row r="46" spans="1:1" x14ac:dyDescent="0.35">
      <c r="A46" t="str">
        <f t="shared" si="1"/>
        <v xml:space="preserve">gunnar.osterlof@gmail.com; tine.hofbauer@gmai.com; </v>
      </c>
    </row>
    <row r="47" spans="1:1" x14ac:dyDescent="0.35">
      <c r="A47" t="str">
        <f t="shared" si="1"/>
        <v xml:space="preserve">; ; </v>
      </c>
    </row>
    <row r="48" spans="1:1" x14ac:dyDescent="0.35">
      <c r="A48" t="str">
        <f t="shared" si="1"/>
        <v xml:space="preserve">; ; </v>
      </c>
    </row>
    <row r="49" spans="1:1" x14ac:dyDescent="0.35">
      <c r="A49" t="str">
        <f t="shared" si="1"/>
        <v xml:space="preserve">; ; </v>
      </c>
    </row>
    <row r="50" spans="1:1" x14ac:dyDescent="0.35">
      <c r="A50" t="str">
        <f t="shared" si="1"/>
        <v xml:space="preserve">; ; </v>
      </c>
    </row>
    <row r="51" spans="1:1" x14ac:dyDescent="0.35">
      <c r="A51" t="str">
        <f t="shared" si="1"/>
        <v xml:space="preserve">; ; </v>
      </c>
    </row>
    <row r="52" spans="1:1" x14ac:dyDescent="0.35">
      <c r="A52" t="str">
        <f t="shared" si="1"/>
        <v xml:space="preserve">; ; </v>
      </c>
    </row>
    <row r="53" spans="1:1" x14ac:dyDescent="0.35">
      <c r="A53" t="str">
        <f t="shared" si="1"/>
        <v xml:space="preserve">; ; </v>
      </c>
    </row>
    <row r="54" spans="1:1" x14ac:dyDescent="0.35">
      <c r="A54" t="str">
        <f t="shared" si="1"/>
        <v xml:space="preserve">; ; </v>
      </c>
    </row>
    <row r="55" spans="1:1" x14ac:dyDescent="0.35">
      <c r="A55" t="str">
        <f t="shared" si="1"/>
        <v xml:space="preserve">; ; </v>
      </c>
    </row>
    <row r="56" spans="1:1" x14ac:dyDescent="0.35">
      <c r="A56" t="str">
        <f t="shared" si="1"/>
        <v xml:space="preserve">; ; </v>
      </c>
    </row>
    <row r="57" spans="1:1" x14ac:dyDescent="0.35">
      <c r="A57" t="str">
        <f t="shared" si="1"/>
        <v xml:space="preserve">; ; </v>
      </c>
    </row>
    <row r="58" spans="1:1" x14ac:dyDescent="0.35">
      <c r="A58" t="str">
        <f t="shared" si="1"/>
        <v xml:space="preserve">; ; </v>
      </c>
    </row>
    <row r="59" spans="1:1" x14ac:dyDescent="0.35">
      <c r="A59" t="str">
        <f t="shared" si="1"/>
        <v xml:space="preserve">; ; </v>
      </c>
    </row>
    <row r="60" spans="1:1" x14ac:dyDescent="0.35">
      <c r="A60" t="str">
        <f t="shared" si="1"/>
        <v xml:space="preserve">; ; </v>
      </c>
    </row>
    <row r="61" spans="1:1" x14ac:dyDescent="0.35">
      <c r="A61" t="str">
        <f t="shared" si="1"/>
        <v xml:space="preserve">; ; </v>
      </c>
    </row>
    <row r="62" spans="1:1" x14ac:dyDescent="0.35">
      <c r="A62" t="str">
        <f t="shared" si="1"/>
        <v xml:space="preserve">; ; </v>
      </c>
    </row>
    <row r="63" spans="1:1" x14ac:dyDescent="0.35">
      <c r="A63" t="str">
        <f t="shared" si="1"/>
        <v xml:space="preserve">; ; </v>
      </c>
    </row>
    <row r="64" spans="1:1" x14ac:dyDescent="0.35">
      <c r="A64" t="str">
        <f t="shared" si="1"/>
        <v xml:space="preserve">; ; </v>
      </c>
    </row>
    <row r="65" spans="1:1" x14ac:dyDescent="0.35">
      <c r="A65" t="str">
        <f t="shared" si="1"/>
        <v xml:space="preserve">; ; </v>
      </c>
    </row>
    <row r="66" spans="1:1" x14ac:dyDescent="0.35">
      <c r="A66" t="str">
        <f t="shared" si="1"/>
        <v xml:space="preserve">; ; </v>
      </c>
    </row>
    <row r="67" spans="1:1" x14ac:dyDescent="0.35">
      <c r="A67" t="str">
        <f t="shared" si="1"/>
        <v xml:space="preserve">; ; </v>
      </c>
    </row>
    <row r="68" spans="1:1" x14ac:dyDescent="0.35">
      <c r="A68" t="str">
        <f t="shared" si="1"/>
        <v xml:space="preserve">; ; </v>
      </c>
    </row>
  </sheetData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80"/>
  <sheetViews>
    <sheetView zoomScaleNormal="100" workbookViewId="0">
      <selection activeCell="I12" sqref="I12"/>
    </sheetView>
  </sheetViews>
  <sheetFormatPr defaultColWidth="8.54296875" defaultRowHeight="14.5" x14ac:dyDescent="0.35"/>
  <cols>
    <col min="1" max="1" width="13.54296875" bestFit="1" customWidth="1"/>
    <col min="2" max="2" width="17" bestFit="1" customWidth="1"/>
    <col min="3" max="3" width="6.453125" bestFit="1" customWidth="1"/>
    <col min="4" max="4" width="7.7265625" bestFit="1" customWidth="1"/>
    <col min="5" max="5" width="1.54296875" customWidth="1"/>
    <col min="6" max="6" width="21.81640625" bestFit="1" customWidth="1"/>
    <col min="7" max="7" width="22.7265625" bestFit="1" customWidth="1"/>
  </cols>
  <sheetData>
    <row r="1" spans="1:7" x14ac:dyDescent="0.35">
      <c r="A1" s="1" t="str">
        <f t="shared" ref="A1:A32" si="0">IF(Båtnamn="","",Båtnamn)</f>
        <v>Båtnamn</v>
      </c>
      <c r="B1" s="1" t="str">
        <f t="shared" ref="B1:B32" si="1">IF(Båtmodell="","",Båtmodell)</f>
        <v>Båtmodell</v>
      </c>
      <c r="C1" s="2" t="str">
        <f t="shared" ref="C1:C32" si="2">IF(Tillvår="","",Tillvår)</f>
        <v>Tillvår</v>
      </c>
      <c r="D1" s="2" t="str">
        <f t="shared" ref="D1:D32" si="3">IF(Segelnr="","",Segelnr)</f>
        <v>Segelnr</v>
      </c>
      <c r="E1" s="2"/>
      <c r="F1" s="1" t="s">
        <v>238</v>
      </c>
      <c r="G1" s="1" t="s">
        <v>239</v>
      </c>
    </row>
    <row r="2" spans="1:7" x14ac:dyDescent="0.35">
      <c r="A2" t="str">
        <f t="shared" si="0"/>
        <v>Circus</v>
      </c>
      <c r="B2" t="str">
        <f t="shared" si="1"/>
        <v>Najad 355</v>
      </c>
      <c r="C2">
        <f t="shared" si="2"/>
        <v>2007</v>
      </c>
      <c r="D2">
        <f t="shared" si="3"/>
        <v>17</v>
      </c>
      <c r="F2" t="str">
        <f t="shared" ref="F2:F33" si="4">CONCATENATE(Förnamn_1," ",Efternamn_1)</f>
        <v>Rolf Ahl</v>
      </c>
      <c r="G2" t="str">
        <f t="shared" ref="G2:G33" si="5">CONCATENATE(Förnamn_2," ",Efternamn_2)</f>
        <v xml:space="preserve"> </v>
      </c>
    </row>
    <row r="3" spans="1:7" x14ac:dyDescent="0.35">
      <c r="A3" t="str">
        <f t="shared" si="0"/>
        <v>Grace</v>
      </c>
      <c r="B3" t="str">
        <f t="shared" si="1"/>
        <v>Najad 360</v>
      </c>
      <c r="C3">
        <f t="shared" si="2"/>
        <v>1988</v>
      </c>
      <c r="D3">
        <f t="shared" si="3"/>
        <v>83</v>
      </c>
      <c r="F3" t="str">
        <f t="shared" si="4"/>
        <v>Johan Ahlberg</v>
      </c>
      <c r="G3" t="str">
        <f t="shared" si="5"/>
        <v>Ivani Ahlberg</v>
      </c>
    </row>
    <row r="4" spans="1:7" x14ac:dyDescent="0.35">
      <c r="A4" t="str">
        <f t="shared" si="0"/>
        <v>Plupp</v>
      </c>
      <c r="B4" t="str">
        <f t="shared" si="1"/>
        <v>Najad 332</v>
      </c>
      <c r="C4">
        <f t="shared" si="2"/>
        <v>2006</v>
      </c>
      <c r="D4">
        <f t="shared" si="3"/>
        <v>124</v>
      </c>
      <c r="F4" t="str">
        <f t="shared" si="4"/>
        <v>Maria Arfwedson</v>
      </c>
      <c r="G4" t="str">
        <f t="shared" si="5"/>
        <v>Kenneth Nilsson</v>
      </c>
    </row>
    <row r="5" spans="1:7" x14ac:dyDescent="0.35">
      <c r="A5" t="str">
        <f t="shared" si="0"/>
        <v xml:space="preserve"> </v>
      </c>
      <c r="B5" t="str">
        <f t="shared" si="1"/>
        <v>Ingen båt</v>
      </c>
      <c r="C5" t="str">
        <f t="shared" si="2"/>
        <v/>
      </c>
      <c r="D5" t="str">
        <f t="shared" si="3"/>
        <v/>
      </c>
      <c r="F5" t="str">
        <f t="shared" si="4"/>
        <v>Berndt Arvidsson</v>
      </c>
      <c r="G5" t="str">
        <f t="shared" si="5"/>
        <v xml:space="preserve"> </v>
      </c>
    </row>
    <row r="6" spans="1:7" x14ac:dyDescent="0.35">
      <c r="A6" t="str">
        <f t="shared" si="0"/>
        <v>Charlotta</v>
      </c>
      <c r="B6" t="str">
        <f t="shared" si="1"/>
        <v>Najad 332</v>
      </c>
      <c r="C6">
        <f t="shared" si="2"/>
        <v>2005</v>
      </c>
      <c r="D6">
        <f t="shared" si="3"/>
        <v>111</v>
      </c>
      <c r="F6" t="str">
        <f t="shared" si="4"/>
        <v>Mikael Bjarne</v>
      </c>
      <c r="G6" t="str">
        <f t="shared" si="5"/>
        <v xml:space="preserve"> </v>
      </c>
    </row>
    <row r="7" spans="1:7" x14ac:dyDescent="0.35">
      <c r="A7" t="str">
        <f t="shared" si="0"/>
        <v/>
      </c>
      <c r="B7" t="str">
        <f t="shared" si="1"/>
        <v>Ingen båt</v>
      </c>
      <c r="C7" t="str">
        <f t="shared" si="2"/>
        <v/>
      </c>
      <c r="D7" t="str">
        <f t="shared" si="3"/>
        <v/>
      </c>
      <c r="F7" t="str">
        <f t="shared" si="4"/>
        <v>Monica Bredberg</v>
      </c>
      <c r="G7" t="str">
        <f t="shared" si="5"/>
        <v>Hans Bredberg</v>
      </c>
    </row>
    <row r="8" spans="1:7" x14ac:dyDescent="0.35">
      <c r="A8" t="str">
        <f t="shared" si="0"/>
        <v>Selma</v>
      </c>
      <c r="B8" t="str">
        <f t="shared" si="1"/>
        <v>Najad331</v>
      </c>
      <c r="C8">
        <f t="shared" si="2"/>
        <v>2002</v>
      </c>
      <c r="D8">
        <f t="shared" si="3"/>
        <v>84</v>
      </c>
      <c r="F8" t="str">
        <f t="shared" si="4"/>
        <v>Hans Brodin</v>
      </c>
      <c r="G8" t="str">
        <f t="shared" si="5"/>
        <v>Karin Svalfors</v>
      </c>
    </row>
    <row r="9" spans="1:7" x14ac:dyDescent="0.35">
      <c r="A9" t="str">
        <f t="shared" si="0"/>
        <v>Snork</v>
      </c>
      <c r="B9" t="str">
        <f t="shared" si="1"/>
        <v>Najad 400</v>
      </c>
      <c r="C9">
        <f t="shared" si="2"/>
        <v>2004</v>
      </c>
      <c r="D9">
        <f t="shared" si="3"/>
        <v>46</v>
      </c>
      <c r="F9" t="str">
        <f t="shared" si="4"/>
        <v>Emilia Eldh</v>
      </c>
      <c r="G9" t="str">
        <f t="shared" si="5"/>
        <v>Christian Brander</v>
      </c>
    </row>
    <row r="10" spans="1:7" x14ac:dyDescent="0.35">
      <c r="A10" t="str">
        <f t="shared" si="0"/>
        <v>Ayfer II</v>
      </c>
      <c r="B10" t="str">
        <f t="shared" si="1"/>
        <v>Linjett 34</v>
      </c>
      <c r="C10">
        <f t="shared" si="2"/>
        <v>2000</v>
      </c>
      <c r="D10" t="str">
        <f t="shared" si="3"/>
        <v/>
      </c>
      <c r="F10" t="str">
        <f t="shared" si="4"/>
        <v>Svante Ewalds</v>
      </c>
      <c r="G10" t="str">
        <f t="shared" si="5"/>
        <v>Nina Ewalds</v>
      </c>
    </row>
    <row r="11" spans="1:7" x14ac:dyDescent="0.35">
      <c r="A11" t="str">
        <f t="shared" si="0"/>
        <v>Reginan</v>
      </c>
      <c r="B11" t="str">
        <f t="shared" si="1"/>
        <v>Regina af Vindö43</v>
      </c>
      <c r="C11">
        <f t="shared" si="2"/>
        <v>1999</v>
      </c>
      <c r="D11">
        <f t="shared" si="3"/>
        <v>15</v>
      </c>
      <c r="F11" t="str">
        <f t="shared" si="4"/>
        <v>Anders Färnqvist</v>
      </c>
      <c r="G11" t="str">
        <f t="shared" si="5"/>
        <v>Britt-Marie Färnqvist</v>
      </c>
    </row>
    <row r="12" spans="1:7" x14ac:dyDescent="0.35">
      <c r="A12" t="str">
        <f t="shared" si="0"/>
        <v>Nasya</v>
      </c>
      <c r="B12" t="str">
        <f t="shared" si="1"/>
        <v>Najad 360</v>
      </c>
      <c r="C12">
        <f t="shared" si="2"/>
        <v>1986</v>
      </c>
      <c r="D12">
        <f t="shared" si="3"/>
        <v>14</v>
      </c>
      <c r="F12" t="str">
        <f t="shared" si="4"/>
        <v>Carina Granberg</v>
      </c>
      <c r="G12" t="str">
        <f t="shared" si="5"/>
        <v>Göran Granberg</v>
      </c>
    </row>
    <row r="13" spans="1:7" x14ac:dyDescent="0.35">
      <c r="A13" t="str">
        <f t="shared" si="0"/>
        <v>Inga</v>
      </c>
      <c r="B13" t="str">
        <f t="shared" si="1"/>
        <v>Najad 391</v>
      </c>
      <c r="C13">
        <f t="shared" si="2"/>
        <v>1997</v>
      </c>
      <c r="D13">
        <f t="shared" si="3"/>
        <v>32</v>
      </c>
      <c r="F13" t="str">
        <f t="shared" si="4"/>
        <v>Mats Hagner</v>
      </c>
      <c r="G13" t="str">
        <f t="shared" si="5"/>
        <v>Anki Hagner</v>
      </c>
    </row>
    <row r="14" spans="1:7" x14ac:dyDescent="0.35">
      <c r="A14" t="str">
        <f t="shared" si="0"/>
        <v/>
      </c>
      <c r="B14" t="str">
        <f t="shared" si="1"/>
        <v>Ingen båt</v>
      </c>
      <c r="C14" t="str">
        <f t="shared" si="2"/>
        <v/>
      </c>
      <c r="D14" t="str">
        <f t="shared" si="3"/>
        <v/>
      </c>
      <c r="F14" t="str">
        <f t="shared" si="4"/>
        <v>Ulla Hansson</v>
      </c>
      <c r="G14" t="str">
        <f t="shared" si="5"/>
        <v xml:space="preserve"> </v>
      </c>
    </row>
    <row r="15" spans="1:7" x14ac:dyDescent="0.35">
      <c r="A15" t="str">
        <f t="shared" si="0"/>
        <v>Galathea</v>
      </c>
      <c r="B15" t="str">
        <f t="shared" si="1"/>
        <v>Najad 332</v>
      </c>
      <c r="C15">
        <f t="shared" si="2"/>
        <v>2008</v>
      </c>
      <c r="D15">
        <f t="shared" si="3"/>
        <v>136</v>
      </c>
      <c r="F15" t="str">
        <f t="shared" si="4"/>
        <v>Birgitta Hellman</v>
      </c>
      <c r="G15" t="str">
        <f t="shared" si="5"/>
        <v>Håkan Alnefelt</v>
      </c>
    </row>
    <row r="16" spans="1:7" x14ac:dyDescent="0.35">
      <c r="A16" t="str">
        <f t="shared" si="0"/>
        <v>Pamina II</v>
      </c>
      <c r="B16" t="str">
        <f t="shared" si="1"/>
        <v>HR64</v>
      </c>
      <c r="C16">
        <f t="shared" si="2"/>
        <v>2013</v>
      </c>
      <c r="D16" t="str">
        <f t="shared" si="3"/>
        <v/>
      </c>
      <c r="F16" t="str">
        <f t="shared" si="4"/>
        <v>Annelie Hjelm</v>
      </c>
      <c r="G16" t="str">
        <f t="shared" si="5"/>
        <v>Per Hjelm</v>
      </c>
    </row>
    <row r="17" spans="1:7" x14ac:dyDescent="0.35">
      <c r="A17" t="str">
        <f t="shared" si="0"/>
        <v>Highland Rover</v>
      </c>
      <c r="B17" t="str">
        <f t="shared" si="1"/>
        <v>Najad 361</v>
      </c>
      <c r="C17">
        <f t="shared" si="2"/>
        <v>1997</v>
      </c>
      <c r="D17">
        <f t="shared" si="3"/>
        <v>86</v>
      </c>
      <c r="F17" t="str">
        <f t="shared" si="4"/>
        <v>Per Holgersson</v>
      </c>
      <c r="G17" t="str">
        <f t="shared" si="5"/>
        <v xml:space="preserve"> </v>
      </c>
    </row>
    <row r="18" spans="1:7" x14ac:dyDescent="0.35">
      <c r="A18" t="str">
        <f t="shared" si="0"/>
        <v/>
      </c>
      <c r="B18" t="str">
        <f t="shared" si="1"/>
        <v>Ingen båt</v>
      </c>
      <c r="C18" t="str">
        <f t="shared" si="2"/>
        <v/>
      </c>
      <c r="D18" t="str">
        <f t="shared" si="3"/>
        <v/>
      </c>
      <c r="F18" t="str">
        <f t="shared" si="4"/>
        <v>Ulf Holm</v>
      </c>
      <c r="G18" t="str">
        <f t="shared" si="5"/>
        <v>Hedi Holm</v>
      </c>
    </row>
    <row r="19" spans="1:7" x14ac:dyDescent="0.35">
      <c r="A19" t="str">
        <f t="shared" si="0"/>
        <v>Havida</v>
      </c>
      <c r="B19" t="str">
        <f t="shared" si="1"/>
        <v>Najad 332</v>
      </c>
      <c r="C19">
        <f t="shared" si="2"/>
        <v>2009</v>
      </c>
      <c r="D19">
        <f t="shared" si="3"/>
        <v>138</v>
      </c>
      <c r="F19" t="str">
        <f t="shared" si="4"/>
        <v>Tobias Hultman</v>
      </c>
      <c r="G19" t="str">
        <f t="shared" si="5"/>
        <v>Anna Hultman</v>
      </c>
    </row>
    <row r="20" spans="1:7" x14ac:dyDescent="0.35">
      <c r="A20" t="str">
        <f t="shared" si="0"/>
        <v/>
      </c>
      <c r="B20" t="str">
        <f t="shared" si="1"/>
        <v>Ingen båt</v>
      </c>
      <c r="C20" t="str">
        <f t="shared" si="2"/>
        <v/>
      </c>
      <c r="D20" t="str">
        <f t="shared" si="3"/>
        <v/>
      </c>
      <c r="F20" t="str">
        <f t="shared" si="4"/>
        <v>Elisabeth Jakobsson</v>
      </c>
      <c r="G20" t="str">
        <f t="shared" si="5"/>
        <v>Mats Jakobsson</v>
      </c>
    </row>
    <row r="21" spans="1:7" x14ac:dyDescent="0.35">
      <c r="A21" t="str">
        <f t="shared" si="0"/>
        <v>Cavatina</v>
      </c>
      <c r="B21" t="str">
        <f t="shared" si="1"/>
        <v>Regina af Vindö 38</v>
      </c>
      <c r="C21">
        <f t="shared" si="2"/>
        <v>2003</v>
      </c>
      <c r="D21">
        <f t="shared" si="3"/>
        <v>14</v>
      </c>
      <c r="F21" t="str">
        <f t="shared" si="4"/>
        <v>Stefan Jansson</v>
      </c>
      <c r="G21" t="str">
        <f t="shared" si="5"/>
        <v>Sofie Handberg</v>
      </c>
    </row>
    <row r="22" spans="1:7" x14ac:dyDescent="0.35">
      <c r="A22" t="str">
        <f t="shared" si="0"/>
        <v>Ellen</v>
      </c>
      <c r="B22" t="str">
        <f t="shared" si="1"/>
        <v>Najad 460</v>
      </c>
      <c r="C22">
        <f t="shared" si="2"/>
        <v>2005</v>
      </c>
      <c r="D22">
        <f t="shared" si="3"/>
        <v>44</v>
      </c>
      <c r="F22" t="str">
        <f t="shared" si="4"/>
        <v>Per Levin</v>
      </c>
      <c r="G22" t="str">
        <f t="shared" si="5"/>
        <v>Catti Levin-Unenge</v>
      </c>
    </row>
    <row r="23" spans="1:7" x14ac:dyDescent="0.35">
      <c r="A23" t="str">
        <f t="shared" si="0"/>
        <v xml:space="preserve"> </v>
      </c>
      <c r="B23" t="str">
        <f t="shared" si="1"/>
        <v>Ingen båt</v>
      </c>
      <c r="C23" t="str">
        <f t="shared" si="2"/>
        <v/>
      </c>
      <c r="D23" t="str">
        <f t="shared" si="3"/>
        <v/>
      </c>
      <c r="F23" t="str">
        <f t="shared" si="4"/>
        <v>Leif Lindberg</v>
      </c>
      <c r="G23" t="str">
        <f t="shared" si="5"/>
        <v xml:space="preserve"> </v>
      </c>
    </row>
    <row r="24" spans="1:7" x14ac:dyDescent="0.35">
      <c r="A24" t="str">
        <f t="shared" si="0"/>
        <v>O'Mera</v>
      </c>
      <c r="B24" t="str">
        <f t="shared" si="1"/>
        <v>Najad 355</v>
      </c>
      <c r="C24">
        <f t="shared" si="2"/>
        <v>2011</v>
      </c>
      <c r="D24">
        <f t="shared" si="3"/>
        <v>49</v>
      </c>
      <c r="F24" t="str">
        <f t="shared" si="4"/>
        <v>Per Lundblad</v>
      </c>
      <c r="G24" t="str">
        <f t="shared" si="5"/>
        <v>Annica Lundblad</v>
      </c>
    </row>
    <row r="25" spans="1:7" x14ac:dyDescent="0.35">
      <c r="A25" t="str">
        <f t="shared" si="0"/>
        <v>La Douce</v>
      </c>
      <c r="B25" t="str">
        <f t="shared" si="1"/>
        <v>Najad 331</v>
      </c>
      <c r="C25">
        <f t="shared" si="2"/>
        <v>1998</v>
      </c>
      <c r="D25">
        <f t="shared" si="3"/>
        <v>12</v>
      </c>
      <c r="F25" t="str">
        <f t="shared" si="4"/>
        <v>Peter Lyth</v>
      </c>
      <c r="G25" t="str">
        <f t="shared" si="5"/>
        <v>Ingrid Hallberg Lyth</v>
      </c>
    </row>
    <row r="26" spans="1:7" x14ac:dyDescent="0.35">
      <c r="A26" t="str">
        <f t="shared" si="0"/>
        <v>Molly</v>
      </c>
      <c r="B26" t="str">
        <f t="shared" si="1"/>
        <v>Dufour 385</v>
      </c>
      <c r="C26" t="str">
        <f t="shared" si="2"/>
        <v/>
      </c>
      <c r="D26">
        <f t="shared" si="3"/>
        <v>370</v>
      </c>
      <c r="F26" t="str">
        <f t="shared" si="4"/>
        <v>Helena Magasanik</v>
      </c>
      <c r="G26" t="str">
        <f t="shared" si="5"/>
        <v>Ulf  Jansson</v>
      </c>
    </row>
    <row r="27" spans="1:7" x14ac:dyDescent="0.35">
      <c r="A27" t="str">
        <f t="shared" si="0"/>
        <v>La Maravilla</v>
      </c>
      <c r="B27" t="str">
        <f t="shared" si="1"/>
        <v>Najad 440AC</v>
      </c>
      <c r="C27">
        <f t="shared" si="2"/>
        <v>2007</v>
      </c>
      <c r="D27">
        <f t="shared" si="3"/>
        <v>305</v>
      </c>
      <c r="F27" t="str">
        <f t="shared" si="4"/>
        <v>Peter Malmqvist</v>
      </c>
      <c r="G27" t="str">
        <f t="shared" si="5"/>
        <v>Beatriz Malmqvist</v>
      </c>
    </row>
    <row r="28" spans="1:7" x14ac:dyDescent="0.35">
      <c r="A28" t="str">
        <f t="shared" si="0"/>
        <v>Dina af Lagnö</v>
      </c>
      <c r="B28" t="str">
        <f t="shared" si="1"/>
        <v>Regina af Vindö</v>
      </c>
      <c r="C28">
        <f t="shared" si="2"/>
        <v>1997</v>
      </c>
      <c r="D28">
        <f t="shared" si="3"/>
        <v>7</v>
      </c>
      <c r="F28" t="str">
        <f t="shared" si="4"/>
        <v>Sören Nordin</v>
      </c>
      <c r="G28" t="str">
        <f t="shared" si="5"/>
        <v>Madelene Arnflo</v>
      </c>
    </row>
    <row r="29" spans="1:7" x14ac:dyDescent="0.35">
      <c r="A29" t="str">
        <f t="shared" si="0"/>
        <v>Nadja</v>
      </c>
      <c r="B29" t="str">
        <f t="shared" si="1"/>
        <v>Najad 34</v>
      </c>
      <c r="C29" t="str">
        <f t="shared" si="2"/>
        <v/>
      </c>
      <c r="D29">
        <f t="shared" si="3"/>
        <v>103</v>
      </c>
      <c r="F29" t="str">
        <f t="shared" si="4"/>
        <v>Ann-Britt Nylander</v>
      </c>
      <c r="G29" t="str">
        <f t="shared" si="5"/>
        <v>Christer Nylander</v>
      </c>
    </row>
    <row r="30" spans="1:7" x14ac:dyDescent="0.35">
      <c r="A30" t="str">
        <f t="shared" si="0"/>
        <v>Donna</v>
      </c>
      <c r="B30" t="str">
        <f t="shared" si="1"/>
        <v>Najad 34</v>
      </c>
      <c r="C30">
        <f t="shared" si="2"/>
        <v>1975</v>
      </c>
      <c r="D30" t="str">
        <f t="shared" si="3"/>
        <v/>
      </c>
      <c r="F30" t="str">
        <f t="shared" si="4"/>
        <v>Ronny Oltner</v>
      </c>
      <c r="G30" t="str">
        <f t="shared" si="5"/>
        <v xml:space="preserve"> </v>
      </c>
    </row>
    <row r="31" spans="1:7" x14ac:dyDescent="0.35">
      <c r="A31" t="str">
        <f t="shared" si="0"/>
        <v>Candela</v>
      </c>
      <c r="B31" t="str">
        <f t="shared" si="1"/>
        <v>Najad 320</v>
      </c>
      <c r="C31">
        <f t="shared" si="2"/>
        <v>1984</v>
      </c>
      <c r="D31">
        <f t="shared" si="3"/>
        <v>7</v>
      </c>
      <c r="F31" t="str">
        <f t="shared" si="4"/>
        <v>Bengt H Ohlsson</v>
      </c>
      <c r="G31" t="str">
        <f t="shared" si="5"/>
        <v xml:space="preserve"> </v>
      </c>
    </row>
    <row r="32" spans="1:7" x14ac:dyDescent="0.35">
      <c r="A32" t="str">
        <f t="shared" si="0"/>
        <v>Lovis</v>
      </c>
      <c r="B32" t="str">
        <f t="shared" si="1"/>
        <v>Najad 373</v>
      </c>
      <c r="C32">
        <f t="shared" si="2"/>
        <v>2000</v>
      </c>
      <c r="D32">
        <f t="shared" si="3"/>
        <v>7</v>
      </c>
      <c r="F32" t="str">
        <f t="shared" si="4"/>
        <v>Martin Pajusoo</v>
      </c>
      <c r="G32" t="str">
        <f t="shared" si="5"/>
        <v xml:space="preserve"> </v>
      </c>
    </row>
    <row r="33" spans="1:7" x14ac:dyDescent="0.35">
      <c r="A33" t="str">
        <f t="shared" ref="A33:A64" si="6">IF(Båtnamn="","",Båtnamn)</f>
        <v xml:space="preserve"> </v>
      </c>
      <c r="B33" t="str">
        <f t="shared" ref="B33:B64" si="7">IF(Båtmodell="","",Båtmodell)</f>
        <v>Ingen båt</v>
      </c>
      <c r="C33" t="str">
        <f t="shared" ref="C33:C64" si="8">IF(Tillvår="","",Tillvår)</f>
        <v/>
      </c>
      <c r="D33" t="str">
        <f t="shared" ref="D33:D64" si="9">IF(Segelnr="","",Segelnr)</f>
        <v/>
      </c>
      <c r="F33" t="str">
        <f t="shared" si="4"/>
        <v>Ingrid Rosander</v>
      </c>
      <c r="G33" t="str">
        <f t="shared" si="5"/>
        <v>Tom Rosander</v>
      </c>
    </row>
    <row r="34" spans="1:7" x14ac:dyDescent="0.35">
      <c r="A34" t="str">
        <f t="shared" si="6"/>
        <v xml:space="preserve"> </v>
      </c>
      <c r="B34" t="str">
        <f t="shared" si="7"/>
        <v>ingen båt</v>
      </c>
      <c r="C34" t="str">
        <f t="shared" si="8"/>
        <v/>
      </c>
      <c r="D34" t="str">
        <f t="shared" si="9"/>
        <v/>
      </c>
      <c r="F34" t="str">
        <f t="shared" ref="F34:F65" si="10">CONCATENATE(Förnamn_1," ",Efternamn_1)</f>
        <v>Lars Samuelsson</v>
      </c>
      <c r="G34" t="str">
        <f t="shared" ref="G34:G65" si="11">CONCATENATE(Förnamn_2," ",Efternamn_2)</f>
        <v xml:space="preserve"> </v>
      </c>
    </row>
    <row r="35" spans="1:7" x14ac:dyDescent="0.35">
      <c r="A35" t="str">
        <f t="shared" si="6"/>
        <v xml:space="preserve">Quintette III </v>
      </c>
      <c r="B35" t="str">
        <f t="shared" si="7"/>
        <v xml:space="preserve">Najad 332 </v>
      </c>
      <c r="C35">
        <f t="shared" si="8"/>
        <v>2005</v>
      </c>
      <c r="D35">
        <f t="shared" si="9"/>
        <v>104</v>
      </c>
      <c r="F35" t="str">
        <f t="shared" si="10"/>
        <v>Jerker Stenberg</v>
      </c>
      <c r="G35" t="str">
        <f t="shared" si="11"/>
        <v xml:space="preserve">Catrin  Stenberg </v>
      </c>
    </row>
    <row r="36" spans="1:7" x14ac:dyDescent="0.35">
      <c r="A36" t="str">
        <f t="shared" si="6"/>
        <v>Misca</v>
      </c>
      <c r="B36" t="str">
        <f t="shared" si="7"/>
        <v>Najad 390</v>
      </c>
      <c r="C36">
        <f t="shared" si="8"/>
        <v>1989</v>
      </c>
      <c r="D36">
        <f t="shared" si="9"/>
        <v>45</v>
      </c>
      <c r="F36" t="str">
        <f t="shared" si="10"/>
        <v>Sven Stenemyr</v>
      </c>
      <c r="G36" t="str">
        <f t="shared" si="11"/>
        <v>Elisabeth Stenemyr</v>
      </c>
    </row>
    <row r="37" spans="1:7" x14ac:dyDescent="0.35">
      <c r="A37" t="str">
        <f t="shared" si="6"/>
        <v>Divina Aurora</v>
      </c>
      <c r="B37" t="str">
        <f t="shared" si="7"/>
        <v>Najad 440</v>
      </c>
      <c r="C37" t="str">
        <f t="shared" si="8"/>
        <v/>
      </c>
      <c r="D37">
        <f t="shared" si="9"/>
        <v>7</v>
      </c>
      <c r="F37" t="str">
        <f t="shared" si="10"/>
        <v>Håkan Stenhardt</v>
      </c>
      <c r="G37" t="str">
        <f t="shared" si="11"/>
        <v xml:space="preserve"> </v>
      </c>
    </row>
    <row r="38" spans="1:7" x14ac:dyDescent="0.35">
      <c r="A38" t="str">
        <f t="shared" si="6"/>
        <v/>
      </c>
      <c r="B38" t="str">
        <f t="shared" si="7"/>
        <v>Ingen båt</v>
      </c>
      <c r="C38" t="str">
        <f t="shared" si="8"/>
        <v/>
      </c>
      <c r="D38" t="str">
        <f t="shared" si="9"/>
        <v/>
      </c>
      <c r="F38" t="str">
        <f t="shared" si="10"/>
        <v>Magnus Tauson</v>
      </c>
      <c r="G38" t="str">
        <f t="shared" si="11"/>
        <v>Brita Tauson</v>
      </c>
    </row>
    <row r="39" spans="1:7" x14ac:dyDescent="0.35">
      <c r="A39" t="str">
        <f t="shared" si="6"/>
        <v>Liv</v>
      </c>
      <c r="B39" t="str">
        <f t="shared" si="7"/>
        <v>Najad 355</v>
      </c>
      <c r="C39">
        <f t="shared" si="8"/>
        <v>2008</v>
      </c>
      <c r="D39">
        <f t="shared" si="9"/>
        <v>31</v>
      </c>
      <c r="F39" t="str">
        <f t="shared" si="10"/>
        <v>Anders Thörnqvist</v>
      </c>
      <c r="G39" t="str">
        <f t="shared" si="11"/>
        <v>Ann-Christine Thörnqvist</v>
      </c>
    </row>
    <row r="40" spans="1:7" x14ac:dyDescent="0.35">
      <c r="A40" t="str">
        <f t="shared" si="6"/>
        <v>SjörövarJenny</v>
      </c>
      <c r="B40" t="str">
        <f t="shared" si="7"/>
        <v>Najad 343</v>
      </c>
      <c r="C40">
        <f t="shared" si="8"/>
        <v>1982</v>
      </c>
      <c r="D40">
        <f t="shared" si="9"/>
        <v>17</v>
      </c>
      <c r="F40" t="str">
        <f t="shared" si="10"/>
        <v>Christoph Vejde</v>
      </c>
      <c r="G40" t="str">
        <f t="shared" si="11"/>
        <v>Jenny Vejde</v>
      </c>
    </row>
    <row r="41" spans="1:7" x14ac:dyDescent="0.35">
      <c r="A41" t="str">
        <f t="shared" si="6"/>
        <v>MAREY</v>
      </c>
      <c r="B41" t="str">
        <f t="shared" si="7"/>
        <v>Najad 360</v>
      </c>
      <c r="C41" t="str">
        <f t="shared" si="8"/>
        <v/>
      </c>
      <c r="D41" t="str">
        <f t="shared" si="9"/>
        <v/>
      </c>
      <c r="F41" t="str">
        <f t="shared" si="10"/>
        <v>Mats Wahlén</v>
      </c>
      <c r="G41" t="str">
        <f t="shared" si="11"/>
        <v>Sofia Wahlén</v>
      </c>
    </row>
    <row r="42" spans="1:7" x14ac:dyDescent="0.35">
      <c r="A42" t="str">
        <f t="shared" si="6"/>
        <v/>
      </c>
      <c r="B42" t="str">
        <f t="shared" si="7"/>
        <v>Ingen båt</v>
      </c>
      <c r="C42" t="str">
        <f t="shared" si="8"/>
        <v/>
      </c>
      <c r="D42" t="str">
        <f t="shared" si="9"/>
        <v/>
      </c>
      <c r="F42" t="str">
        <f t="shared" si="10"/>
        <v>Hans Wahlfrid</v>
      </c>
      <c r="G42" t="str">
        <f t="shared" si="11"/>
        <v>Stina Wahlfrid</v>
      </c>
    </row>
    <row r="43" spans="1:7" x14ac:dyDescent="0.35">
      <c r="A43" t="str">
        <f t="shared" si="6"/>
        <v>Rosanna</v>
      </c>
      <c r="B43" t="str">
        <f t="shared" si="7"/>
        <v>Najad 380</v>
      </c>
      <c r="C43">
        <f t="shared" si="8"/>
        <v>2006</v>
      </c>
      <c r="D43">
        <f t="shared" si="9"/>
        <v>28</v>
      </c>
      <c r="F43" t="str">
        <f t="shared" si="10"/>
        <v>Lars-Erik Wester</v>
      </c>
      <c r="G43" t="str">
        <f t="shared" si="11"/>
        <v>Marie Wester</v>
      </c>
    </row>
    <row r="44" spans="1:7" x14ac:dyDescent="0.35">
      <c r="A44" t="str">
        <f t="shared" si="6"/>
        <v>Darling</v>
      </c>
      <c r="B44" t="str">
        <f t="shared" si="7"/>
        <v>Najad 391</v>
      </c>
      <c r="C44">
        <f t="shared" si="8"/>
        <v>2000</v>
      </c>
      <c r="D44">
        <f t="shared" si="9"/>
        <v>90</v>
      </c>
      <c r="F44" t="str">
        <f t="shared" si="10"/>
        <v>Leif Åman</v>
      </c>
      <c r="G44" t="str">
        <f t="shared" si="11"/>
        <v>Maria Åman</v>
      </c>
    </row>
    <row r="45" spans="1:7" x14ac:dyDescent="0.35">
      <c r="A45" t="str">
        <f t="shared" si="6"/>
        <v>Flavor</v>
      </c>
      <c r="B45" t="str">
        <f t="shared" si="7"/>
        <v>Najad 360</v>
      </c>
      <c r="C45">
        <f t="shared" si="8"/>
        <v>1988</v>
      </c>
      <c r="D45" t="str">
        <f t="shared" si="9"/>
        <v/>
      </c>
      <c r="F45" t="str">
        <f t="shared" si="10"/>
        <v>Peter Waenerlund</v>
      </c>
      <c r="G45" t="str">
        <f t="shared" si="11"/>
        <v>Linda Karlsson</v>
      </c>
    </row>
    <row r="46" spans="1:7" x14ac:dyDescent="0.35">
      <c r="A46" t="str">
        <f t="shared" si="6"/>
        <v>Conquet</v>
      </c>
      <c r="B46" t="str">
        <f t="shared" si="7"/>
        <v>Najad360</v>
      </c>
      <c r="C46">
        <f t="shared" si="8"/>
        <v>1988</v>
      </c>
      <c r="D46">
        <f t="shared" si="9"/>
        <v>44</v>
      </c>
      <c r="F46" t="str">
        <f t="shared" si="10"/>
        <v>Gunnar Österlöf</v>
      </c>
      <c r="G46" t="str">
        <f t="shared" si="11"/>
        <v>Tine Hofbauer</v>
      </c>
    </row>
    <row r="47" spans="1:7" x14ac:dyDescent="0.35">
      <c r="A47" t="str">
        <f t="shared" si="6"/>
        <v/>
      </c>
      <c r="B47" t="str">
        <f t="shared" si="7"/>
        <v/>
      </c>
      <c r="C47" t="str">
        <f t="shared" si="8"/>
        <v/>
      </c>
      <c r="D47" t="str">
        <f t="shared" si="9"/>
        <v/>
      </c>
      <c r="F47" t="str">
        <f t="shared" si="10"/>
        <v xml:space="preserve"> </v>
      </c>
      <c r="G47" t="str">
        <f t="shared" si="11"/>
        <v xml:space="preserve"> </v>
      </c>
    </row>
    <row r="48" spans="1:7" x14ac:dyDescent="0.35">
      <c r="A48" t="str">
        <f t="shared" si="6"/>
        <v/>
      </c>
      <c r="B48" t="str">
        <f t="shared" si="7"/>
        <v/>
      </c>
      <c r="C48" t="str">
        <f t="shared" si="8"/>
        <v/>
      </c>
      <c r="D48" t="str">
        <f t="shared" si="9"/>
        <v/>
      </c>
      <c r="F48" t="str">
        <f t="shared" si="10"/>
        <v xml:space="preserve"> </v>
      </c>
      <c r="G48" t="str">
        <f t="shared" si="11"/>
        <v xml:space="preserve"> </v>
      </c>
    </row>
    <row r="49" spans="1:7" x14ac:dyDescent="0.35">
      <c r="A49" t="str">
        <f t="shared" si="6"/>
        <v/>
      </c>
      <c r="B49" t="str">
        <f t="shared" si="7"/>
        <v/>
      </c>
      <c r="C49" t="str">
        <f t="shared" si="8"/>
        <v/>
      </c>
      <c r="D49" t="str">
        <f t="shared" si="9"/>
        <v/>
      </c>
      <c r="F49" t="str">
        <f t="shared" si="10"/>
        <v xml:space="preserve"> </v>
      </c>
      <c r="G49" t="str">
        <f t="shared" si="11"/>
        <v xml:space="preserve"> </v>
      </c>
    </row>
    <row r="50" spans="1:7" x14ac:dyDescent="0.35">
      <c r="A50" t="str">
        <f t="shared" si="6"/>
        <v/>
      </c>
      <c r="B50" t="str">
        <f t="shared" si="7"/>
        <v/>
      </c>
      <c r="C50" t="str">
        <f t="shared" si="8"/>
        <v/>
      </c>
      <c r="D50" t="str">
        <f t="shared" si="9"/>
        <v/>
      </c>
      <c r="F50" t="str">
        <f t="shared" si="10"/>
        <v xml:space="preserve"> </v>
      </c>
      <c r="G50" t="str">
        <f t="shared" si="11"/>
        <v xml:space="preserve"> </v>
      </c>
    </row>
    <row r="51" spans="1:7" x14ac:dyDescent="0.35">
      <c r="A51" t="str">
        <f t="shared" si="6"/>
        <v/>
      </c>
      <c r="B51" t="str">
        <f t="shared" si="7"/>
        <v/>
      </c>
      <c r="C51" t="str">
        <f t="shared" si="8"/>
        <v/>
      </c>
      <c r="D51" t="str">
        <f t="shared" si="9"/>
        <v/>
      </c>
      <c r="F51" t="str">
        <f t="shared" si="10"/>
        <v xml:space="preserve"> </v>
      </c>
      <c r="G51" t="str">
        <f t="shared" si="11"/>
        <v xml:space="preserve"> </v>
      </c>
    </row>
    <row r="52" spans="1:7" x14ac:dyDescent="0.35">
      <c r="A52" t="str">
        <f t="shared" si="6"/>
        <v/>
      </c>
      <c r="B52" t="str">
        <f t="shared" si="7"/>
        <v/>
      </c>
      <c r="C52" t="str">
        <f t="shared" si="8"/>
        <v/>
      </c>
      <c r="D52" t="str">
        <f t="shared" si="9"/>
        <v/>
      </c>
      <c r="F52" t="str">
        <f t="shared" si="10"/>
        <v xml:space="preserve"> </v>
      </c>
      <c r="G52" t="str">
        <f t="shared" si="11"/>
        <v xml:space="preserve"> </v>
      </c>
    </row>
    <row r="53" spans="1:7" x14ac:dyDescent="0.35">
      <c r="A53" t="str">
        <f t="shared" si="6"/>
        <v/>
      </c>
      <c r="B53" t="str">
        <f t="shared" si="7"/>
        <v/>
      </c>
      <c r="C53" t="str">
        <f t="shared" si="8"/>
        <v/>
      </c>
      <c r="D53" t="str">
        <f t="shared" si="9"/>
        <v/>
      </c>
      <c r="F53" t="str">
        <f t="shared" si="10"/>
        <v xml:space="preserve"> </v>
      </c>
      <c r="G53" t="str">
        <f t="shared" si="11"/>
        <v xml:space="preserve"> </v>
      </c>
    </row>
    <row r="54" spans="1:7" x14ac:dyDescent="0.35">
      <c r="A54" t="str">
        <f t="shared" si="6"/>
        <v/>
      </c>
      <c r="B54" t="str">
        <f t="shared" si="7"/>
        <v/>
      </c>
      <c r="C54" t="str">
        <f t="shared" si="8"/>
        <v/>
      </c>
      <c r="D54" t="str">
        <f t="shared" si="9"/>
        <v/>
      </c>
      <c r="F54" t="str">
        <f t="shared" si="10"/>
        <v xml:space="preserve"> </v>
      </c>
      <c r="G54" t="str">
        <f t="shared" si="11"/>
        <v xml:space="preserve"> </v>
      </c>
    </row>
    <row r="55" spans="1:7" x14ac:dyDescent="0.35">
      <c r="A55" t="str">
        <f t="shared" si="6"/>
        <v/>
      </c>
      <c r="B55" t="str">
        <f t="shared" si="7"/>
        <v/>
      </c>
      <c r="C55" t="str">
        <f t="shared" si="8"/>
        <v/>
      </c>
      <c r="D55" t="str">
        <f t="shared" si="9"/>
        <v/>
      </c>
      <c r="F55" t="str">
        <f t="shared" si="10"/>
        <v xml:space="preserve"> </v>
      </c>
      <c r="G55" t="str">
        <f t="shared" si="11"/>
        <v xml:space="preserve"> </v>
      </c>
    </row>
    <row r="56" spans="1:7" x14ac:dyDescent="0.35">
      <c r="A56" t="str">
        <f t="shared" si="6"/>
        <v/>
      </c>
      <c r="B56" t="str">
        <f t="shared" si="7"/>
        <v/>
      </c>
      <c r="C56" t="str">
        <f t="shared" si="8"/>
        <v/>
      </c>
      <c r="D56" t="str">
        <f t="shared" si="9"/>
        <v/>
      </c>
      <c r="F56" t="str">
        <f t="shared" si="10"/>
        <v xml:space="preserve"> </v>
      </c>
      <c r="G56" t="str">
        <f t="shared" si="11"/>
        <v xml:space="preserve"> </v>
      </c>
    </row>
    <row r="57" spans="1:7" x14ac:dyDescent="0.35">
      <c r="A57" t="str">
        <f t="shared" si="6"/>
        <v/>
      </c>
      <c r="B57" t="str">
        <f t="shared" si="7"/>
        <v/>
      </c>
      <c r="C57" t="str">
        <f t="shared" si="8"/>
        <v/>
      </c>
      <c r="D57" t="str">
        <f t="shared" si="9"/>
        <v/>
      </c>
      <c r="F57" t="str">
        <f t="shared" si="10"/>
        <v xml:space="preserve"> </v>
      </c>
      <c r="G57" t="str">
        <f t="shared" si="11"/>
        <v xml:space="preserve"> </v>
      </c>
    </row>
    <row r="58" spans="1:7" x14ac:dyDescent="0.35">
      <c r="A58" t="str">
        <f t="shared" si="6"/>
        <v/>
      </c>
      <c r="B58" t="str">
        <f t="shared" si="7"/>
        <v/>
      </c>
      <c r="C58" t="str">
        <f t="shared" si="8"/>
        <v/>
      </c>
      <c r="D58" t="str">
        <f t="shared" si="9"/>
        <v/>
      </c>
      <c r="F58" t="str">
        <f t="shared" si="10"/>
        <v xml:space="preserve"> </v>
      </c>
      <c r="G58" t="str">
        <f t="shared" si="11"/>
        <v xml:space="preserve"> </v>
      </c>
    </row>
    <row r="59" spans="1:7" x14ac:dyDescent="0.35">
      <c r="A59" t="str">
        <f t="shared" si="6"/>
        <v/>
      </c>
      <c r="B59" t="str">
        <f t="shared" si="7"/>
        <v/>
      </c>
      <c r="C59" t="str">
        <f t="shared" si="8"/>
        <v/>
      </c>
      <c r="D59" t="str">
        <f t="shared" si="9"/>
        <v/>
      </c>
      <c r="F59" t="str">
        <f t="shared" si="10"/>
        <v xml:space="preserve"> </v>
      </c>
      <c r="G59" t="str">
        <f t="shared" si="11"/>
        <v xml:space="preserve"> </v>
      </c>
    </row>
    <row r="60" spans="1:7" x14ac:dyDescent="0.35">
      <c r="A60" t="str">
        <f t="shared" si="6"/>
        <v/>
      </c>
      <c r="B60" t="str">
        <f t="shared" si="7"/>
        <v/>
      </c>
      <c r="C60" t="str">
        <f t="shared" si="8"/>
        <v/>
      </c>
      <c r="D60" t="str">
        <f t="shared" si="9"/>
        <v/>
      </c>
      <c r="F60" t="str">
        <f t="shared" si="10"/>
        <v xml:space="preserve"> </v>
      </c>
      <c r="G60" t="str">
        <f t="shared" si="11"/>
        <v xml:space="preserve"> </v>
      </c>
    </row>
    <row r="61" spans="1:7" x14ac:dyDescent="0.35">
      <c r="A61" t="str">
        <f t="shared" si="6"/>
        <v/>
      </c>
      <c r="B61" t="str">
        <f t="shared" si="7"/>
        <v/>
      </c>
      <c r="C61" t="str">
        <f t="shared" si="8"/>
        <v/>
      </c>
      <c r="D61" t="str">
        <f t="shared" si="9"/>
        <v/>
      </c>
      <c r="F61" t="str">
        <f t="shared" si="10"/>
        <v xml:space="preserve"> </v>
      </c>
      <c r="G61" t="str">
        <f t="shared" si="11"/>
        <v xml:space="preserve"> </v>
      </c>
    </row>
    <row r="62" spans="1:7" x14ac:dyDescent="0.35">
      <c r="A62" t="str">
        <f t="shared" si="6"/>
        <v/>
      </c>
      <c r="B62" t="str">
        <f t="shared" si="7"/>
        <v/>
      </c>
      <c r="C62" t="str">
        <f t="shared" si="8"/>
        <v/>
      </c>
      <c r="D62" t="str">
        <f t="shared" si="9"/>
        <v/>
      </c>
      <c r="F62" t="str">
        <f t="shared" si="10"/>
        <v xml:space="preserve"> </v>
      </c>
      <c r="G62" t="str">
        <f t="shared" si="11"/>
        <v xml:space="preserve"> </v>
      </c>
    </row>
    <row r="63" spans="1:7" x14ac:dyDescent="0.35">
      <c r="A63" t="str">
        <f t="shared" si="6"/>
        <v/>
      </c>
      <c r="B63" t="str">
        <f t="shared" si="7"/>
        <v/>
      </c>
      <c r="C63" t="str">
        <f t="shared" si="8"/>
        <v/>
      </c>
      <c r="D63" t="str">
        <f t="shared" si="9"/>
        <v/>
      </c>
      <c r="F63" t="str">
        <f t="shared" si="10"/>
        <v xml:space="preserve"> </v>
      </c>
      <c r="G63" t="str">
        <f t="shared" si="11"/>
        <v xml:space="preserve"> </v>
      </c>
    </row>
    <row r="64" spans="1:7" x14ac:dyDescent="0.35">
      <c r="A64" t="str">
        <f t="shared" si="6"/>
        <v/>
      </c>
      <c r="B64" t="str">
        <f t="shared" si="7"/>
        <v/>
      </c>
      <c r="C64" t="str">
        <f t="shared" si="8"/>
        <v/>
      </c>
      <c r="D64" t="str">
        <f t="shared" si="9"/>
        <v/>
      </c>
      <c r="F64" t="str">
        <f t="shared" si="10"/>
        <v xml:space="preserve"> </v>
      </c>
      <c r="G64" t="str">
        <f t="shared" si="11"/>
        <v xml:space="preserve"> </v>
      </c>
    </row>
    <row r="65" spans="1:7" x14ac:dyDescent="0.35">
      <c r="A65" t="str">
        <f t="shared" ref="A65:A80" si="12">IF(Båtnamn="","",Båtnamn)</f>
        <v/>
      </c>
      <c r="B65" t="str">
        <f t="shared" ref="B65:B80" si="13">IF(Båtmodell="","",Båtmodell)</f>
        <v/>
      </c>
      <c r="C65" t="str">
        <f t="shared" ref="C65:C80" si="14">IF(Tillvår="","",Tillvår)</f>
        <v/>
      </c>
      <c r="D65" t="str">
        <f t="shared" ref="D65:D80" si="15">IF(Segelnr="","",Segelnr)</f>
        <v/>
      </c>
      <c r="F65" t="str">
        <f t="shared" si="10"/>
        <v xml:space="preserve"> </v>
      </c>
      <c r="G65" t="str">
        <f t="shared" si="11"/>
        <v xml:space="preserve"> </v>
      </c>
    </row>
    <row r="66" spans="1:7" x14ac:dyDescent="0.35">
      <c r="A66" t="str">
        <f t="shared" si="12"/>
        <v/>
      </c>
      <c r="B66" t="str">
        <f t="shared" si="13"/>
        <v/>
      </c>
      <c r="C66" t="str">
        <f t="shared" si="14"/>
        <v/>
      </c>
      <c r="D66" t="str">
        <f t="shared" si="15"/>
        <v/>
      </c>
      <c r="F66" t="str">
        <f t="shared" ref="F66:F80" si="16">CONCATENATE(Förnamn_1," ",Efternamn_1)</f>
        <v xml:space="preserve"> </v>
      </c>
      <c r="G66" t="str">
        <f t="shared" ref="G66:G80" si="17">CONCATENATE(Förnamn_2," ",Efternamn_2)</f>
        <v xml:space="preserve"> </v>
      </c>
    </row>
    <row r="67" spans="1:7" x14ac:dyDescent="0.35">
      <c r="A67" t="str">
        <f t="shared" si="12"/>
        <v/>
      </c>
      <c r="B67" t="str">
        <f t="shared" si="13"/>
        <v/>
      </c>
      <c r="C67" t="str">
        <f t="shared" si="14"/>
        <v/>
      </c>
      <c r="D67" t="str">
        <f t="shared" si="15"/>
        <v/>
      </c>
      <c r="F67" t="str">
        <f t="shared" si="16"/>
        <v xml:space="preserve"> </v>
      </c>
      <c r="G67" t="str">
        <f t="shared" si="17"/>
        <v xml:space="preserve"> </v>
      </c>
    </row>
    <row r="68" spans="1:7" x14ac:dyDescent="0.35">
      <c r="A68" t="str">
        <f t="shared" si="12"/>
        <v/>
      </c>
      <c r="B68" t="str">
        <f t="shared" si="13"/>
        <v/>
      </c>
      <c r="C68" t="str">
        <f t="shared" si="14"/>
        <v/>
      </c>
      <c r="D68" t="str">
        <f t="shared" si="15"/>
        <v/>
      </c>
      <c r="F68" t="str">
        <f t="shared" si="16"/>
        <v xml:space="preserve"> </v>
      </c>
      <c r="G68" t="str">
        <f t="shared" si="17"/>
        <v xml:space="preserve"> </v>
      </c>
    </row>
    <row r="69" spans="1:7" x14ac:dyDescent="0.35">
      <c r="A69" t="str">
        <f t="shared" si="12"/>
        <v/>
      </c>
      <c r="B69" t="str">
        <f t="shared" si="13"/>
        <v/>
      </c>
      <c r="C69" t="str">
        <f t="shared" si="14"/>
        <v/>
      </c>
      <c r="D69" t="str">
        <f t="shared" si="15"/>
        <v/>
      </c>
      <c r="F69" t="str">
        <f t="shared" si="16"/>
        <v xml:space="preserve"> </v>
      </c>
      <c r="G69" t="str">
        <f t="shared" si="17"/>
        <v xml:space="preserve"> </v>
      </c>
    </row>
    <row r="70" spans="1:7" x14ac:dyDescent="0.35">
      <c r="A70" t="str">
        <f t="shared" si="12"/>
        <v/>
      </c>
      <c r="B70" t="str">
        <f t="shared" si="13"/>
        <v/>
      </c>
      <c r="C70" t="str">
        <f t="shared" si="14"/>
        <v/>
      </c>
      <c r="D70" t="str">
        <f t="shared" si="15"/>
        <v/>
      </c>
      <c r="F70" t="str">
        <f t="shared" si="16"/>
        <v xml:space="preserve"> </v>
      </c>
      <c r="G70" t="str">
        <f t="shared" si="17"/>
        <v xml:space="preserve"> </v>
      </c>
    </row>
    <row r="71" spans="1:7" x14ac:dyDescent="0.35">
      <c r="A71" t="str">
        <f t="shared" si="12"/>
        <v/>
      </c>
      <c r="B71" t="str">
        <f t="shared" si="13"/>
        <v/>
      </c>
      <c r="C71" t="str">
        <f t="shared" si="14"/>
        <v/>
      </c>
      <c r="D71" t="str">
        <f t="shared" si="15"/>
        <v/>
      </c>
      <c r="F71" t="str">
        <f t="shared" si="16"/>
        <v xml:space="preserve"> </v>
      </c>
      <c r="G71" t="str">
        <f t="shared" si="17"/>
        <v xml:space="preserve"> </v>
      </c>
    </row>
    <row r="72" spans="1:7" x14ac:dyDescent="0.35">
      <c r="A72" t="str">
        <f t="shared" si="12"/>
        <v/>
      </c>
      <c r="B72" t="str">
        <f t="shared" si="13"/>
        <v/>
      </c>
      <c r="C72" t="str">
        <f t="shared" si="14"/>
        <v/>
      </c>
      <c r="D72" t="str">
        <f t="shared" si="15"/>
        <v/>
      </c>
      <c r="F72" t="str">
        <f t="shared" si="16"/>
        <v xml:space="preserve"> </v>
      </c>
      <c r="G72" t="str">
        <f t="shared" si="17"/>
        <v xml:space="preserve"> </v>
      </c>
    </row>
    <row r="73" spans="1:7" x14ac:dyDescent="0.35">
      <c r="A73" t="str">
        <f t="shared" si="12"/>
        <v/>
      </c>
      <c r="B73" t="str">
        <f t="shared" si="13"/>
        <v/>
      </c>
      <c r="C73" t="str">
        <f t="shared" si="14"/>
        <v/>
      </c>
      <c r="D73" t="str">
        <f t="shared" si="15"/>
        <v/>
      </c>
      <c r="F73" t="str">
        <f t="shared" si="16"/>
        <v xml:space="preserve"> </v>
      </c>
      <c r="G73" t="str">
        <f t="shared" si="17"/>
        <v xml:space="preserve"> </v>
      </c>
    </row>
    <row r="74" spans="1:7" x14ac:dyDescent="0.35">
      <c r="A74" t="str">
        <f t="shared" si="12"/>
        <v/>
      </c>
      <c r="B74" t="str">
        <f t="shared" si="13"/>
        <v/>
      </c>
      <c r="C74" t="str">
        <f t="shared" si="14"/>
        <v/>
      </c>
      <c r="D74" t="str">
        <f t="shared" si="15"/>
        <v/>
      </c>
      <c r="F74" t="str">
        <f t="shared" si="16"/>
        <v xml:space="preserve"> </v>
      </c>
      <c r="G74" t="str">
        <f t="shared" si="17"/>
        <v xml:space="preserve"> </v>
      </c>
    </row>
    <row r="75" spans="1:7" x14ac:dyDescent="0.35">
      <c r="A75" t="str">
        <f t="shared" si="12"/>
        <v/>
      </c>
      <c r="B75" t="str">
        <f t="shared" si="13"/>
        <v/>
      </c>
      <c r="C75" t="str">
        <f t="shared" si="14"/>
        <v/>
      </c>
      <c r="D75" t="str">
        <f t="shared" si="15"/>
        <v/>
      </c>
      <c r="F75" t="str">
        <f t="shared" si="16"/>
        <v xml:space="preserve"> </v>
      </c>
      <c r="G75" t="str">
        <f t="shared" si="17"/>
        <v xml:space="preserve"> </v>
      </c>
    </row>
    <row r="76" spans="1:7" x14ac:dyDescent="0.35">
      <c r="A76" t="str">
        <f t="shared" si="12"/>
        <v/>
      </c>
      <c r="B76" t="str">
        <f t="shared" si="13"/>
        <v/>
      </c>
      <c r="C76" t="str">
        <f t="shared" si="14"/>
        <v/>
      </c>
      <c r="D76" t="str">
        <f t="shared" si="15"/>
        <v/>
      </c>
      <c r="F76" t="str">
        <f t="shared" si="16"/>
        <v xml:space="preserve"> </v>
      </c>
      <c r="G76" t="str">
        <f t="shared" si="17"/>
        <v xml:space="preserve"> </v>
      </c>
    </row>
    <row r="77" spans="1:7" x14ac:dyDescent="0.35">
      <c r="A77" t="str">
        <f t="shared" si="12"/>
        <v/>
      </c>
      <c r="B77" t="str">
        <f t="shared" si="13"/>
        <v/>
      </c>
      <c r="C77" t="str">
        <f t="shared" si="14"/>
        <v/>
      </c>
      <c r="D77" t="str">
        <f t="shared" si="15"/>
        <v/>
      </c>
      <c r="F77" t="str">
        <f t="shared" si="16"/>
        <v xml:space="preserve"> </v>
      </c>
      <c r="G77" t="str">
        <f t="shared" si="17"/>
        <v xml:space="preserve"> </v>
      </c>
    </row>
    <row r="78" spans="1:7" x14ac:dyDescent="0.35">
      <c r="A78" t="str">
        <f t="shared" si="12"/>
        <v/>
      </c>
      <c r="B78" t="str">
        <f t="shared" si="13"/>
        <v/>
      </c>
      <c r="C78" t="str">
        <f t="shared" si="14"/>
        <v/>
      </c>
      <c r="D78" t="str">
        <f t="shared" si="15"/>
        <v/>
      </c>
      <c r="F78" t="str">
        <f t="shared" si="16"/>
        <v xml:space="preserve"> </v>
      </c>
      <c r="G78" t="str">
        <f t="shared" si="17"/>
        <v xml:space="preserve"> </v>
      </c>
    </row>
    <row r="79" spans="1:7" x14ac:dyDescent="0.35">
      <c r="A79" t="str">
        <f t="shared" si="12"/>
        <v/>
      </c>
      <c r="B79" t="str">
        <f t="shared" si="13"/>
        <v/>
      </c>
      <c r="C79" t="str">
        <f t="shared" si="14"/>
        <v/>
      </c>
      <c r="D79" t="str">
        <f t="shared" si="15"/>
        <v/>
      </c>
      <c r="F79" t="str">
        <f t="shared" si="16"/>
        <v xml:space="preserve"> </v>
      </c>
      <c r="G79" t="str">
        <f t="shared" si="17"/>
        <v xml:space="preserve"> </v>
      </c>
    </row>
    <row r="80" spans="1:7" x14ac:dyDescent="0.35">
      <c r="A80" t="str">
        <f t="shared" si="12"/>
        <v/>
      </c>
      <c r="B80" t="str">
        <f t="shared" si="13"/>
        <v/>
      </c>
      <c r="C80" t="str">
        <f t="shared" si="14"/>
        <v/>
      </c>
      <c r="D80" t="str">
        <f t="shared" si="15"/>
        <v/>
      </c>
      <c r="F80" t="str">
        <f t="shared" si="16"/>
        <v xml:space="preserve"> </v>
      </c>
      <c r="G80" t="str">
        <f t="shared" si="17"/>
        <v xml:space="preserve"> </v>
      </c>
    </row>
  </sheetData>
  <pageMargins left="0.70866141732283472" right="0.70866141732283472" top="0.74803149606299213" bottom="0.74803149606299213" header="0.31496062992125984" footer="0.31496062992125984"/>
  <pageSetup paperSize="9" scale="95" orientation="portrait" horizontalDpi="0" verticalDpi="0" r:id="rId1"/>
  <headerFooter>
    <oddHeader>&amp;F</oddHeader>
    <oddFooter>&amp;A&amp;RSida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6</vt:i4>
      </vt:variant>
      <vt:variant>
        <vt:lpstr>Namngivna områden</vt:lpstr>
      </vt:variant>
      <vt:variant>
        <vt:i4>17</vt:i4>
      </vt:variant>
    </vt:vector>
  </HeadingPairs>
  <TitlesOfParts>
    <vt:vector size="23" baseType="lpstr">
      <vt:lpstr>Hela matrikeln</vt:lpstr>
      <vt:lpstr>Epostlista</vt:lpstr>
      <vt:lpstr>Adresslista</vt:lpstr>
      <vt:lpstr>Telefonlista</vt:lpstr>
      <vt:lpstr>Epostadresser</vt:lpstr>
      <vt:lpstr>Båtnamn</vt:lpstr>
      <vt:lpstr>Båtmodell</vt:lpstr>
      <vt:lpstr>Båtnamn</vt:lpstr>
      <vt:lpstr>Efternamn_1</vt:lpstr>
      <vt:lpstr>Efternamn_2</vt:lpstr>
      <vt:lpstr>Epost_1</vt:lpstr>
      <vt:lpstr>Epost_2</vt:lpstr>
      <vt:lpstr>Förnamn_1</vt:lpstr>
      <vt:lpstr>Förnamn_2</vt:lpstr>
      <vt:lpstr>Gatuadress</vt:lpstr>
      <vt:lpstr>Mobilnr_1</vt:lpstr>
      <vt:lpstr>Mobilnr_2</vt:lpstr>
      <vt:lpstr>Postadress</vt:lpstr>
      <vt:lpstr>Segelnr</vt:lpstr>
      <vt:lpstr>Telnr_hem</vt:lpstr>
      <vt:lpstr>Tillvår</vt:lpstr>
      <vt:lpstr>Epostlista!Utskriftsområde</vt:lpstr>
      <vt:lpstr>'Hela matrikeln'!Utskriftsrubriker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Håkan Alnefelt</dc:creator>
  <cp:lastModifiedBy>Elisabeth Jakobsson</cp:lastModifiedBy>
  <cp:lastPrinted>2023-01-20T10:33:02Z</cp:lastPrinted>
  <dcterms:created xsi:type="dcterms:W3CDTF">2018-11-23T19:13:01Z</dcterms:created>
  <dcterms:modified xsi:type="dcterms:W3CDTF">2025-05-17T10:41:04Z</dcterms:modified>
</cp:coreProperties>
</file>